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UIKAMATI_NAS\share\文書ファイル_NAS\１　商工会\労働保険\年度更新・納入通知書・増加概算・再確定\年度更新エクセルシート\R3\"/>
    </mc:Choice>
  </mc:AlternateContent>
  <bookViews>
    <workbookView xWindow="0" yWindow="0" windowWidth="20490" windowHeight="6285" tabRatio="789"/>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s="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H560" i="1"/>
  <c r="AH560" i="2" s="1"/>
  <c r="AH559" i="1"/>
  <c r="AN559" i="1" s="1"/>
  <c r="AH558" i="1"/>
  <c r="J166" i="8" s="1"/>
  <c r="AH557" i="1"/>
  <c r="AH556" i="1"/>
  <c r="J165" i="8" s="1"/>
  <c r="AH555" i="1"/>
  <c r="AZ555" i="1" s="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118" i="1" l="1"/>
  <c r="AZ561" i="1"/>
  <c r="AZ651" i="1"/>
  <c r="AZ1102" i="1"/>
  <c r="AZ559"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AZ1182" i="1"/>
  <c r="BL1182" i="1" s="1"/>
  <c r="I314" i="8"/>
  <c r="I218" i="8"/>
  <c r="N915" i="2"/>
  <c r="AZ235" i="1"/>
  <c r="BL235" i="1" s="1"/>
  <c r="BM235" i="1" s="1"/>
  <c r="AZ237" i="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AY694" i="1" l="1"/>
  <c r="BL1178" i="1"/>
  <c r="BM1178" i="1" s="1"/>
  <c r="BL319" i="1"/>
  <c r="BM319" i="1" s="1"/>
  <c r="BL1213" i="1"/>
  <c r="BL237" i="1"/>
  <c r="BM237" i="1" s="1"/>
  <c r="BL729" i="1"/>
  <c r="BM729"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t>
        </r>
        <r>
          <rPr>
            <b/>
            <sz val="9"/>
            <color indexed="81"/>
            <rFont val="ＭＳ Ｐ明朝"/>
            <family val="1"/>
            <charset val="128"/>
          </rPr>
          <t>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<sst xmlns="http://schemas.openxmlformats.org/spreadsheetml/2006/main" count="5803" uniqueCount="340">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</sst>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b/>
      <sz val="9"/>
      <color indexed="81"/>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cellStyle name="標準" xfId="0" builtinId="0"/>
    <cellStyle name="標準 2" xfId="3"/>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9942</xdr:colOff>
      <xdr:row>0</xdr:row>
      <xdr:rowOff>37110</xdr:rowOff>
    </xdr:from>
    <xdr:ext cx="5169237" cy="392415"/>
    <xdr:sp macro="" textlink="">
      <xdr:nvSpPr>
        <xdr:cNvPr id="2" name="正方形/長方形 1"/>
        <xdr:cNvSpPr/>
      </xdr:nvSpPr>
      <xdr:spPr>
        <a:xfrm>
          <a:off x="9942" y="37110"/>
          <a:ext cx="5169237" cy="392415"/>
        </a:xfrm>
        <a:prstGeom prst="rect">
          <a:avLst/>
        </a:prstGeom>
        <a:noFill/>
      </xdr:spPr>
      <xdr:txBody>
        <a:bodyPr wrap="none" lIns="91440" tIns="45720" rIns="91440" bIns="45720">
          <a:spAutoFit/>
        </a:bodyPr>
        <a:lstStyle/>
        <a:p>
          <a:pPr algn="ctr"/>
          <a:r>
            <a:rPr lang="ja-JP" altLang="en-US" sz="1800" b="0" cap="none" spc="0">
              <a:ln w="0"/>
              <a:solidFill>
                <a:schemeClr val="tx1"/>
              </a:solidFill>
              <a:effectLst>
                <a:outerShdw blurRad="38100" dist="19050" dir="2700000" algn="tl" rotWithShape="0">
                  <a:schemeClr val="dk1">
                    <a:alpha val="40000"/>
                  </a:schemeClr>
                </a:outerShdw>
              </a:effectLst>
            </a:rPr>
            <a:t>印刷後、送付した総括表を一緒にご提出ください。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22</xdr:col>
      <xdr:colOff>31413</xdr:colOff>
      <xdr:row>0</xdr:row>
      <xdr:rowOff>0</xdr:rowOff>
    </xdr:from>
    <xdr:ext cx="5169237" cy="392415"/>
    <xdr:sp macro="" textlink="">
      <xdr:nvSpPr>
        <xdr:cNvPr id="2" name="正方形/長方形 1"/>
        <xdr:cNvSpPr/>
      </xdr:nvSpPr>
      <xdr:spPr>
        <a:xfrm>
          <a:off x="2965113" y="0"/>
          <a:ext cx="5169237" cy="392415"/>
        </a:xfrm>
        <a:prstGeom prst="rect">
          <a:avLst/>
        </a:prstGeom>
        <a:noFill/>
      </xdr:spPr>
      <xdr:txBody>
        <a:bodyPr wrap="none" lIns="91440" tIns="45720" rIns="91440" bIns="45720">
          <a:spAutoFit/>
        </a:bodyPr>
        <a:lstStyle/>
        <a:p>
          <a:pPr algn="ctr"/>
          <a:r>
            <a:rPr lang="ja-JP" altLang="en-US" sz="1800" b="0" cap="none" spc="0">
              <a:ln w="0"/>
              <a:solidFill>
                <a:srgbClr val="FF0000"/>
              </a:solidFill>
              <a:effectLst>
                <a:outerShdw blurRad="38100" dist="19050" dir="2700000" algn="tl" rotWithShape="0">
                  <a:schemeClr val="dk1">
                    <a:alpha val="40000"/>
                  </a:schemeClr>
                </a:outerShdw>
              </a:effectLst>
            </a:rPr>
            <a:t>印刷後、送付した総括表を一緒にご提出ください。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tabSelected="1" view="pageBreakPreview" zoomScaleNormal="100" zoomScaleSheetLayoutView="100" workbookViewId="0">
      <selection activeCell="J16" sqref="J16:N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objects="1" scenarios="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75" zoomScaleNormal="75" zoomScaleSheetLayoutView="75"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zoomScaleNormal="100" workbookViewId="0">
      <selection activeCell="F8" sqref="F8:H9"/>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043" t="s">
        <v>146</v>
      </c>
      <c r="C2" s="1043"/>
      <c r="D2" s="1043"/>
      <c r="E2" s="1043"/>
      <c r="F2" s="1043"/>
      <c r="G2" s="1043"/>
      <c r="H2" s="1043"/>
      <c r="I2" s="1043"/>
      <c r="J2" s="1043"/>
      <c r="K2" s="1043"/>
      <c r="L2" s="1046">
        <v>0</v>
      </c>
      <c r="M2" s="1047"/>
      <c r="N2" s="1047"/>
      <c r="O2" s="1048"/>
      <c r="P2" s="1044" t="s">
        <v>147</v>
      </c>
      <c r="Q2" s="1045"/>
      <c r="R2" s="1045"/>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499999999999993" customHeight="1">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499999999999993" customHeight="1">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0">
        <f ca="1">'報告書（事業主控）'!AL9</f>
        <v>30</v>
      </c>
      <c r="BB11" s="1141"/>
      <c r="BC11" s="902" t="s">
        <v>88</v>
      </c>
      <c r="BD11" s="902"/>
      <c r="BE11" s="1138"/>
    </row>
    <row r="12" spans="2:57" s="1" customFormat="1" ht="9.9499999999999993" customHeight="1">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48">
        <f>'報告書（事業主控）'!W10</f>
        <v>0</v>
      </c>
      <c r="AN12" s="908"/>
      <c r="AR12" s="903"/>
      <c r="AS12" s="904"/>
      <c r="AT12" s="904"/>
      <c r="AU12" s="904"/>
      <c r="AV12" s="904"/>
      <c r="AW12" s="904"/>
      <c r="AX12" s="904"/>
      <c r="AY12" s="904"/>
      <c r="AZ12" s="904"/>
      <c r="BA12" s="1142"/>
      <c r="BB12" s="1142"/>
      <c r="BC12" s="904"/>
      <c r="BD12" s="904"/>
      <c r="BE12" s="1139"/>
    </row>
    <row r="13" spans="2:57" s="1" customFormat="1" ht="9.9499999999999993" customHeight="1">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71" t="s">
        <v>89</v>
      </c>
      <c r="C14" s="1072"/>
      <c r="D14" s="1075" t="s">
        <v>90</v>
      </c>
      <c r="E14" s="1076"/>
      <c r="F14" s="1076"/>
      <c r="G14" s="1076"/>
      <c r="H14" s="1076"/>
      <c r="I14" s="1076"/>
      <c r="J14" s="1076"/>
      <c r="K14" s="1076"/>
      <c r="L14" s="1077"/>
      <c r="M14" s="1128" t="s">
        <v>91</v>
      </c>
      <c r="N14" s="1082"/>
      <c r="O14" s="1082"/>
      <c r="P14" s="1082"/>
      <c r="Q14" s="1082"/>
      <c r="R14" s="1082"/>
      <c r="S14" s="1129"/>
      <c r="T14" s="1081" t="s">
        <v>92</v>
      </c>
      <c r="U14" s="1082"/>
      <c r="V14" s="1082"/>
      <c r="W14" s="1082"/>
      <c r="X14" s="1082"/>
      <c r="Y14" s="1082"/>
      <c r="Z14" s="1082"/>
      <c r="AA14" s="1082"/>
      <c r="AB14" s="1082"/>
      <c r="AC14" s="1083"/>
      <c r="AD14" s="1112" t="s">
        <v>93</v>
      </c>
      <c r="AE14" s="1113"/>
      <c r="AF14" s="1081" t="s">
        <v>19</v>
      </c>
      <c r="AG14" s="1082"/>
      <c r="AH14" s="1082"/>
      <c r="AI14" s="1082"/>
      <c r="AJ14" s="1082"/>
      <c r="AK14" s="1082"/>
      <c r="AL14" s="1082"/>
      <c r="AM14" s="1082"/>
      <c r="AN14" s="1082"/>
      <c r="AO14" s="1083"/>
      <c r="AP14" s="1143" t="s">
        <v>94</v>
      </c>
      <c r="AQ14" s="1144"/>
      <c r="AR14" s="1144"/>
      <c r="AS14" s="1144"/>
      <c r="AT14" s="1144"/>
      <c r="AU14" s="1145"/>
      <c r="AV14" s="1081" t="s">
        <v>95</v>
      </c>
      <c r="AW14" s="1082"/>
      <c r="AX14" s="1082"/>
      <c r="AY14" s="1082"/>
      <c r="AZ14" s="1082"/>
      <c r="BA14" s="1082"/>
      <c r="BB14" s="1082"/>
      <c r="BC14" s="1082"/>
      <c r="BD14" s="1082"/>
      <c r="BE14" s="1104"/>
    </row>
    <row r="15" spans="2:57" s="2" customFormat="1" ht="12" customHeight="1">
      <c r="B15" s="1073"/>
      <c r="C15" s="1074"/>
      <c r="D15" s="1078"/>
      <c r="E15" s="1079"/>
      <c r="F15" s="1079"/>
      <c r="G15" s="1079"/>
      <c r="H15" s="1079"/>
      <c r="I15" s="1079"/>
      <c r="J15" s="1079"/>
      <c r="K15" s="1079"/>
      <c r="L15" s="1080"/>
      <c r="M15" s="1130"/>
      <c r="N15" s="1085"/>
      <c r="O15" s="1085"/>
      <c r="P15" s="1085"/>
      <c r="Q15" s="1085"/>
      <c r="R15" s="1085"/>
      <c r="S15" s="1131"/>
      <c r="T15" s="1084"/>
      <c r="U15" s="1085"/>
      <c r="V15" s="1085"/>
      <c r="W15" s="1085"/>
      <c r="X15" s="1085"/>
      <c r="Y15" s="1085"/>
      <c r="Z15" s="1085"/>
      <c r="AA15" s="1085"/>
      <c r="AB15" s="1085"/>
      <c r="AC15" s="1086"/>
      <c r="AD15" s="1114"/>
      <c r="AE15" s="1115"/>
      <c r="AF15" s="1084"/>
      <c r="AG15" s="1085"/>
      <c r="AH15" s="1085"/>
      <c r="AI15" s="1085"/>
      <c r="AJ15" s="1085"/>
      <c r="AK15" s="1085"/>
      <c r="AL15" s="1085"/>
      <c r="AM15" s="1085"/>
      <c r="AN15" s="1085"/>
      <c r="AO15" s="1086"/>
      <c r="AP15" s="1107" t="s">
        <v>96</v>
      </c>
      <c r="AQ15" s="1108"/>
      <c r="AR15" s="1109"/>
      <c r="AS15" s="1110" t="s">
        <v>97</v>
      </c>
      <c r="AT15" s="1108"/>
      <c r="AU15" s="1111"/>
      <c r="AV15" s="1105"/>
      <c r="AW15" s="1085"/>
      <c r="AX15" s="1085"/>
      <c r="AY15" s="1085"/>
      <c r="AZ15" s="1085"/>
      <c r="BA15" s="1085"/>
      <c r="BB15" s="1085"/>
      <c r="BC15" s="1085"/>
      <c r="BD15" s="1085"/>
      <c r="BE15" s="1106"/>
    </row>
    <row r="16" spans="2:57" s="142" customFormat="1" ht="7.5" customHeight="1">
      <c r="B16" s="1096">
        <v>31</v>
      </c>
      <c r="C16" s="1097"/>
      <c r="D16" s="1087" t="s">
        <v>142</v>
      </c>
      <c r="E16" s="1088"/>
      <c r="F16" s="1088"/>
      <c r="G16" s="1088"/>
      <c r="H16" s="1088"/>
      <c r="I16" s="1088"/>
      <c r="J16" s="1088"/>
      <c r="K16" s="1088"/>
      <c r="L16" s="1089"/>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36"/>
      <c r="AG16" s="923">
        <f>保険料計算シート!F4</f>
        <v>0</v>
      </c>
      <c r="AH16" s="924"/>
      <c r="AI16" s="924"/>
      <c r="AJ16" s="924"/>
      <c r="AK16" s="924"/>
      <c r="AL16" s="924"/>
      <c r="AM16" s="925"/>
      <c r="AN16" s="1132" t="s">
        <v>98</v>
      </c>
      <c r="AO16" s="1133"/>
      <c r="AP16" s="1125" t="s">
        <v>99</v>
      </c>
      <c r="AQ16" s="1126"/>
      <c r="AR16" s="1127"/>
      <c r="AS16" s="1125" t="s">
        <v>99</v>
      </c>
      <c r="AT16" s="1126"/>
      <c r="AU16" s="1127"/>
      <c r="AV16" s="887">
        <f>IF(AS17="",ROUNDDOWN(AG16*設定シート!J45,0),ROUNDDOWN(AG16*AS17,0))</f>
        <v>0</v>
      </c>
      <c r="AW16" s="888"/>
      <c r="AX16" s="888"/>
      <c r="AY16" s="888"/>
      <c r="AZ16" s="888"/>
      <c r="BA16" s="888"/>
      <c r="BB16" s="888"/>
      <c r="BC16" s="888"/>
      <c r="BD16" s="889"/>
      <c r="BE16" s="1146" t="s">
        <v>8</v>
      </c>
    </row>
    <row r="17" spans="2:61" s="142" customFormat="1" ht="10.5" customHeight="1">
      <c r="B17" s="1098"/>
      <c r="C17" s="1099"/>
      <c r="D17" s="1090"/>
      <c r="E17" s="1091"/>
      <c r="F17" s="1091"/>
      <c r="G17" s="1091"/>
      <c r="H17" s="1091"/>
      <c r="I17" s="1091"/>
      <c r="J17" s="1091"/>
      <c r="K17" s="1091"/>
      <c r="L17" s="1092"/>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37"/>
      <c r="AG17" s="926"/>
      <c r="AH17" s="927"/>
      <c r="AI17" s="927"/>
      <c r="AJ17" s="927"/>
      <c r="AK17" s="927"/>
      <c r="AL17" s="927"/>
      <c r="AM17" s="928"/>
      <c r="AN17" s="1134"/>
      <c r="AO17" s="1135"/>
      <c r="AP17" s="1122">
        <v>89</v>
      </c>
      <c r="AQ17" s="1009"/>
      <c r="AR17" s="922"/>
      <c r="AS17" s="1116" t="str">
        <f>IF(OR($L$2=0,AG16=0),"",((設定シート!J45/1000-設定シート!$E$72/1000)*(100+$L$2)/100+設定シート!$E$72/1000)*1000)</f>
        <v/>
      </c>
      <c r="AT17" s="1117"/>
      <c r="AU17" s="1118"/>
      <c r="AV17" s="890"/>
      <c r="AW17" s="891"/>
      <c r="AX17" s="891"/>
      <c r="AY17" s="891"/>
      <c r="AZ17" s="891"/>
      <c r="BA17" s="891"/>
      <c r="BB17" s="891"/>
      <c r="BC17" s="891"/>
      <c r="BD17" s="892"/>
      <c r="BE17" s="1147"/>
      <c r="BF17" s="143"/>
      <c r="BG17" s="143"/>
      <c r="BH17" s="143"/>
      <c r="BI17" s="144" t="s">
        <v>100</v>
      </c>
    </row>
    <row r="18" spans="2:61" s="142" customFormat="1" ht="7.5" customHeight="1">
      <c r="B18" s="1098"/>
      <c r="C18" s="1099"/>
      <c r="D18" s="1090"/>
      <c r="E18" s="1091"/>
      <c r="F18" s="1091"/>
      <c r="G18" s="1091"/>
      <c r="H18" s="1091"/>
      <c r="I18" s="1091"/>
      <c r="J18" s="1091"/>
      <c r="K18" s="1091"/>
      <c r="L18" s="1092"/>
      <c r="M18" s="1063" t="str">
        <f>設定シート!$G$14&amp;CHAR(10)&amp;"以前のもの"</f>
        <v>平成30年3月31日
以前のもの</v>
      </c>
      <c r="N18" s="1064"/>
      <c r="O18" s="1064"/>
      <c r="P18" s="1064"/>
      <c r="Q18" s="1064"/>
      <c r="R18" s="1064"/>
      <c r="S18" s="1065"/>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69"/>
      <c r="BF18" s="143"/>
      <c r="BG18" s="143"/>
      <c r="BH18" s="143"/>
      <c r="BI18" s="144"/>
    </row>
    <row r="19" spans="2:61" s="142" customFormat="1" ht="10.5" customHeight="1">
      <c r="B19" s="1098"/>
      <c r="C19" s="1099"/>
      <c r="D19" s="1090"/>
      <c r="E19" s="1091"/>
      <c r="F19" s="1091"/>
      <c r="G19" s="1091"/>
      <c r="H19" s="1091"/>
      <c r="I19" s="1091"/>
      <c r="J19" s="1091"/>
      <c r="K19" s="1091"/>
      <c r="L19" s="1092"/>
      <c r="M19" s="1066"/>
      <c r="N19" s="1067"/>
      <c r="O19" s="1067"/>
      <c r="P19" s="1067"/>
      <c r="Q19" s="1067"/>
      <c r="R19" s="1067"/>
      <c r="S19" s="1068"/>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19"/>
      <c r="AO19" s="1119"/>
      <c r="AP19" s="1122"/>
      <c r="AQ19" s="1123"/>
      <c r="AR19" s="1124"/>
      <c r="AS19" s="943"/>
      <c r="AT19" s="944"/>
      <c r="AU19" s="945"/>
      <c r="AV19" s="970"/>
      <c r="AW19" s="971"/>
      <c r="AX19" s="971"/>
      <c r="AY19" s="971"/>
      <c r="AZ19" s="971"/>
      <c r="BA19" s="971"/>
      <c r="BB19" s="971"/>
      <c r="BC19" s="971"/>
      <c r="BD19" s="971"/>
      <c r="BE19" s="1070"/>
      <c r="BF19" s="147">
        <v>4</v>
      </c>
      <c r="BG19" s="147">
        <v>3</v>
      </c>
      <c r="BH19" s="147">
        <v>2</v>
      </c>
      <c r="BI19" s="147">
        <v>1</v>
      </c>
    </row>
    <row r="20" spans="2:61" s="142" customFormat="1" ht="7.5" customHeight="1">
      <c r="B20" s="1100"/>
      <c r="C20" s="1101"/>
      <c r="D20" s="1090"/>
      <c r="E20" s="1091"/>
      <c r="F20" s="1091"/>
      <c r="G20" s="1091"/>
      <c r="H20" s="1091"/>
      <c r="I20" s="1091"/>
      <c r="J20" s="1091"/>
      <c r="K20" s="1091"/>
      <c r="L20" s="1092"/>
      <c r="M20" s="1063" t="str">
        <f>設定シート!$I$14&amp;CHAR(10)&amp;"以降のもの"</f>
        <v>平成30年4月1日
以降のもの</v>
      </c>
      <c r="N20" s="1064"/>
      <c r="O20" s="1064"/>
      <c r="P20" s="1064"/>
      <c r="Q20" s="1064"/>
      <c r="R20" s="1064"/>
      <c r="S20" s="1065"/>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02"/>
      <c r="C21" s="1103"/>
      <c r="D21" s="1093"/>
      <c r="E21" s="1094"/>
      <c r="F21" s="1094"/>
      <c r="G21" s="1094"/>
      <c r="H21" s="1094"/>
      <c r="I21" s="1094"/>
      <c r="J21" s="1094"/>
      <c r="K21" s="1094"/>
      <c r="L21" s="1095"/>
      <c r="M21" s="1066"/>
      <c r="N21" s="1067"/>
      <c r="O21" s="1067"/>
      <c r="P21" s="1067"/>
      <c r="Q21" s="1067"/>
      <c r="R21" s="1067"/>
      <c r="S21" s="1068"/>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0"/>
      <c r="AO21" s="1121"/>
      <c r="AP21" s="1122"/>
      <c r="AQ21" s="1123"/>
      <c r="AR21" s="1124"/>
      <c r="AS21" s="943"/>
      <c r="AT21" s="944"/>
      <c r="AU21" s="945"/>
      <c r="AV21" s="970"/>
      <c r="AW21" s="971"/>
      <c r="AX21" s="971"/>
      <c r="AY21" s="971"/>
      <c r="AZ21" s="971"/>
      <c r="BA21" s="971"/>
      <c r="BB21" s="971"/>
      <c r="BC21" s="971"/>
      <c r="BD21" s="971"/>
      <c r="BE21" s="146"/>
      <c r="BF21" s="1151" t="s">
        <v>101</v>
      </c>
      <c r="BG21" s="1150" t="s">
        <v>102</v>
      </c>
      <c r="BH21" s="1150" t="s">
        <v>103</v>
      </c>
      <c r="BI21" s="1149" t="s">
        <v>104</v>
      </c>
    </row>
    <row r="22" spans="2:61" s="142" customFormat="1" ht="7.5" customHeight="1">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51"/>
      <c r="BG22" s="1150"/>
      <c r="BH22" s="1150"/>
      <c r="BI22" s="1149"/>
    </row>
    <row r="23" spans="2:61" s="142" customFormat="1" ht="10.5" customHeight="1">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51"/>
      <c r="BG23" s="1150"/>
      <c r="BH23" s="1150"/>
      <c r="BI23" s="1149"/>
    </row>
    <row r="24" spans="2:61" s="142" customFormat="1" ht="7.5" customHeight="1">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51"/>
      <c r="BG24" s="1150"/>
      <c r="BH24" s="1150"/>
      <c r="BI24" s="1149"/>
    </row>
    <row r="25" spans="2:61" s="142" customFormat="1" ht="10.5" customHeight="1">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51"/>
      <c r="BG25" s="1150"/>
      <c r="BH25" s="1150"/>
      <c r="BI25" s="1149"/>
    </row>
    <row r="26" spans="2:61" s="142" customFormat="1" ht="7.5" customHeight="1">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51"/>
      <c r="BG26" s="1150"/>
      <c r="BH26" s="1150"/>
      <c r="BI26" s="1149"/>
    </row>
    <row r="27" spans="2:61" s="142" customFormat="1" ht="10.5" customHeight="1">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51"/>
      <c r="BG27" s="1150"/>
      <c r="BH27" s="1150"/>
      <c r="BI27" s="1149"/>
    </row>
    <row r="28" spans="2:61" s="142" customFormat="1" ht="7.5" customHeight="1">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51"/>
      <c r="BG28" s="1150"/>
      <c r="BH28" s="1150"/>
      <c r="BI28" s="1149"/>
    </row>
    <row r="29" spans="2:61" s="142" customFormat="1" ht="10.5" customHeight="1">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51"/>
      <c r="BG29" s="1150"/>
      <c r="BH29" s="1150"/>
      <c r="BI29" s="1149"/>
    </row>
    <row r="30" spans="2:61" s="142" customFormat="1" ht="7.5" customHeight="1">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51"/>
      <c r="BG30" s="1150"/>
      <c r="BH30" s="1150"/>
      <c r="BI30" s="1149"/>
    </row>
    <row r="31" spans="2:61" s="142" customFormat="1" ht="10.5" customHeight="1">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51"/>
      <c r="BG31" s="1150"/>
      <c r="BH31" s="1150"/>
      <c r="BI31" s="1149"/>
    </row>
    <row r="32" spans="2:61" s="142" customFormat="1" ht="7.5" customHeight="1">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51"/>
      <c r="BG32" s="1150"/>
      <c r="BH32" s="1150"/>
      <c r="BI32" s="1149"/>
    </row>
    <row r="33" spans="2:61" s="142" customFormat="1" ht="10.5" customHeight="1">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51"/>
      <c r="BG33" s="1150"/>
      <c r="BH33" s="1150"/>
      <c r="BI33" s="1149"/>
    </row>
    <row r="34" spans="2:61" s="142" customFormat="1" ht="7.5" customHeight="1">
      <c r="B34" s="980">
        <v>34</v>
      </c>
      <c r="C34" s="916"/>
      <c r="D34" s="1162" t="s">
        <v>106</v>
      </c>
      <c r="E34" s="1163"/>
      <c r="F34" s="1163"/>
      <c r="G34" s="1163"/>
      <c r="H34" s="1163"/>
      <c r="I34" s="1163"/>
      <c r="J34" s="1163"/>
      <c r="K34" s="1163"/>
      <c r="L34" s="1164"/>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51"/>
      <c r="BG34" s="1150"/>
      <c r="BH34" s="1150"/>
      <c r="BI34" s="1149"/>
    </row>
    <row r="35" spans="2:61" s="142" customFormat="1" ht="10.5" customHeight="1">
      <c r="B35" s="981"/>
      <c r="C35" s="897"/>
      <c r="D35" s="1165"/>
      <c r="E35" s="1166"/>
      <c r="F35" s="1166"/>
      <c r="G35" s="1166"/>
      <c r="H35" s="1166"/>
      <c r="I35" s="1166"/>
      <c r="J35" s="1166"/>
      <c r="K35" s="1166"/>
      <c r="L35" s="1167"/>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51"/>
      <c r="BG35" s="1150"/>
      <c r="BH35" s="1150"/>
      <c r="BI35" s="1149"/>
    </row>
    <row r="36" spans="2:61" s="142" customFormat="1" ht="7.5" customHeight="1">
      <c r="B36" s="981"/>
      <c r="C36" s="897"/>
      <c r="D36" s="1165"/>
      <c r="E36" s="1166"/>
      <c r="F36" s="1166"/>
      <c r="G36" s="1166"/>
      <c r="H36" s="1166"/>
      <c r="I36" s="1166"/>
      <c r="J36" s="1166"/>
      <c r="K36" s="1166"/>
      <c r="L36" s="1167"/>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51"/>
      <c r="BG36" s="1150"/>
      <c r="BH36" s="1150"/>
      <c r="BI36" s="1149"/>
    </row>
    <row r="37" spans="2:61" s="142" customFormat="1" ht="10.5" customHeight="1">
      <c r="B37" s="981"/>
      <c r="C37" s="897"/>
      <c r="D37" s="1165"/>
      <c r="E37" s="1166"/>
      <c r="F37" s="1166"/>
      <c r="G37" s="1166"/>
      <c r="H37" s="1166"/>
      <c r="I37" s="1166"/>
      <c r="J37" s="1166"/>
      <c r="K37" s="1166"/>
      <c r="L37" s="1167"/>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51"/>
      <c r="BG37" s="1150"/>
      <c r="BH37" s="1150"/>
      <c r="BI37" s="1149"/>
    </row>
    <row r="38" spans="2:61" s="142" customFormat="1" ht="7.5" customHeight="1">
      <c r="B38" s="981"/>
      <c r="C38" s="897"/>
      <c r="D38" s="1165"/>
      <c r="E38" s="1166"/>
      <c r="F38" s="1166"/>
      <c r="G38" s="1166"/>
      <c r="H38" s="1166"/>
      <c r="I38" s="1166"/>
      <c r="J38" s="1166"/>
      <c r="K38" s="1166"/>
      <c r="L38" s="1167"/>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51"/>
      <c r="BG38" s="1150"/>
      <c r="BH38" s="1150"/>
      <c r="BI38" s="1149"/>
    </row>
    <row r="39" spans="2:61" s="142" customFormat="1" ht="10.5" customHeight="1">
      <c r="B39" s="982"/>
      <c r="C39" s="900"/>
      <c r="D39" s="1168"/>
      <c r="E39" s="1169"/>
      <c r="F39" s="1169"/>
      <c r="G39" s="1169"/>
      <c r="H39" s="1169"/>
      <c r="I39" s="1169"/>
      <c r="J39" s="1169"/>
      <c r="K39" s="1169"/>
      <c r="L39" s="1170"/>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51"/>
      <c r="BG39" s="1150"/>
      <c r="BH39" s="1150"/>
      <c r="BI39" s="1149"/>
    </row>
    <row r="40" spans="2:61" s="142" customFormat="1" ht="7.5" customHeight="1">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51"/>
      <c r="BG40" s="1150"/>
      <c r="BH40" s="1150"/>
      <c r="BI40" s="1149"/>
    </row>
    <row r="41" spans="2:61" s="142" customFormat="1" ht="10.5" customHeight="1">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51"/>
      <c r="BG41" s="1150"/>
      <c r="BH41" s="1150"/>
      <c r="BI41" s="1149"/>
    </row>
    <row r="42" spans="2:61" s="142" customFormat="1" ht="7.5" customHeight="1">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51"/>
      <c r="BG42" s="1150"/>
      <c r="BH42" s="1150"/>
      <c r="BI42" s="1149"/>
    </row>
    <row r="43" spans="2:61" s="142" customFormat="1" ht="10.5" customHeight="1">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51"/>
      <c r="BG43" s="1150"/>
      <c r="BH43" s="1150"/>
      <c r="BI43" s="1149"/>
    </row>
    <row r="44" spans="2:61" s="142" customFormat="1" ht="7.5" customHeight="1">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51"/>
      <c r="BG44" s="1150"/>
      <c r="BH44" s="1150"/>
      <c r="BI44" s="1149"/>
    </row>
    <row r="45" spans="2:61" s="142" customFormat="1" ht="10.5" customHeight="1">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51"/>
      <c r="BG45" s="1150"/>
      <c r="BH45" s="1150"/>
      <c r="BI45" s="1149"/>
    </row>
    <row r="46" spans="2:61" s="142" customFormat="1" ht="7.5" customHeight="1">
      <c r="B46" s="980">
        <v>38</v>
      </c>
      <c r="C46" s="916"/>
      <c r="D46" s="1162" t="s">
        <v>143</v>
      </c>
      <c r="E46" s="1163"/>
      <c r="F46" s="1163"/>
      <c r="G46" s="1163"/>
      <c r="H46" s="1163"/>
      <c r="I46" s="1163"/>
      <c r="J46" s="1163"/>
      <c r="K46" s="1163"/>
      <c r="L46" s="1164"/>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51"/>
      <c r="BG46" s="1150"/>
      <c r="BH46" s="1150"/>
      <c r="BI46" s="1149"/>
    </row>
    <row r="47" spans="2:61" s="142" customFormat="1" ht="10.5" customHeight="1">
      <c r="B47" s="981"/>
      <c r="C47" s="897"/>
      <c r="D47" s="1165"/>
      <c r="E47" s="1166"/>
      <c r="F47" s="1166"/>
      <c r="G47" s="1166"/>
      <c r="H47" s="1166"/>
      <c r="I47" s="1166"/>
      <c r="J47" s="1166"/>
      <c r="K47" s="1166"/>
      <c r="L47" s="1167"/>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51"/>
      <c r="BG47" s="1150"/>
      <c r="BH47" s="1150"/>
      <c r="BI47" s="1149"/>
    </row>
    <row r="48" spans="2:61" s="142" customFormat="1" ht="7.5" customHeight="1">
      <c r="B48" s="981"/>
      <c r="C48" s="897"/>
      <c r="D48" s="1165"/>
      <c r="E48" s="1166"/>
      <c r="F48" s="1166"/>
      <c r="G48" s="1166"/>
      <c r="H48" s="1166"/>
      <c r="I48" s="1166"/>
      <c r="J48" s="1166"/>
      <c r="K48" s="1166"/>
      <c r="L48" s="1167"/>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51"/>
      <c r="BG48" s="1150"/>
      <c r="BH48" s="1150"/>
      <c r="BI48" s="1149"/>
    </row>
    <row r="49" spans="2:61" s="142" customFormat="1" ht="10.5" customHeight="1">
      <c r="B49" s="981"/>
      <c r="C49" s="897"/>
      <c r="D49" s="1165"/>
      <c r="E49" s="1166"/>
      <c r="F49" s="1166"/>
      <c r="G49" s="1166"/>
      <c r="H49" s="1166"/>
      <c r="I49" s="1166"/>
      <c r="J49" s="1166"/>
      <c r="K49" s="1166"/>
      <c r="L49" s="1167"/>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51"/>
      <c r="BG49" s="1150"/>
      <c r="BH49" s="1150"/>
      <c r="BI49" s="1149"/>
    </row>
    <row r="50" spans="2:61" s="142" customFormat="1" ht="7.5" customHeight="1">
      <c r="B50" s="981"/>
      <c r="C50" s="897"/>
      <c r="D50" s="1165"/>
      <c r="E50" s="1166"/>
      <c r="F50" s="1166"/>
      <c r="G50" s="1166"/>
      <c r="H50" s="1166"/>
      <c r="I50" s="1166"/>
      <c r="J50" s="1166"/>
      <c r="K50" s="1166"/>
      <c r="L50" s="1167"/>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51"/>
      <c r="BG50" s="1150"/>
      <c r="BH50" s="1150"/>
      <c r="BI50" s="1149"/>
    </row>
    <row r="51" spans="2:61" s="142" customFormat="1" ht="10.5" customHeight="1">
      <c r="B51" s="982"/>
      <c r="C51" s="900"/>
      <c r="D51" s="1165"/>
      <c r="E51" s="1166"/>
      <c r="F51" s="1166"/>
      <c r="G51" s="1166"/>
      <c r="H51" s="1166"/>
      <c r="I51" s="1166"/>
      <c r="J51" s="1166"/>
      <c r="K51" s="1166"/>
      <c r="L51" s="1167"/>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51"/>
      <c r="BG51" s="1150"/>
      <c r="BH51" s="1150"/>
      <c r="BI51" s="1149"/>
    </row>
    <row r="52" spans="2:61" s="142" customFormat="1" ht="7.5" customHeight="1">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51"/>
      <c r="BG52" s="1150"/>
      <c r="BH52" s="1150"/>
      <c r="BI52" s="1149"/>
    </row>
    <row r="53" spans="2:61" s="142" customFormat="1" ht="10.5" customHeight="1">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51"/>
      <c r="BG53" s="1150"/>
      <c r="BH53" s="1150"/>
      <c r="BI53" s="1149"/>
    </row>
    <row r="54" spans="2:61" s="142" customFormat="1" ht="7.5" customHeight="1">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51"/>
      <c r="BG54" s="1150"/>
      <c r="BH54" s="1150"/>
      <c r="BI54" s="1149"/>
    </row>
    <row r="55" spans="2:61" s="142" customFormat="1" ht="10.5" customHeight="1">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51"/>
      <c r="BG55" s="1150"/>
      <c r="BH55" s="1150"/>
      <c r="BI55" s="1149"/>
    </row>
    <row r="56" spans="2:61" s="142" customFormat="1" ht="7.5" customHeight="1">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51"/>
      <c r="BG56" s="1150"/>
      <c r="BH56" s="1150"/>
      <c r="BI56" s="1149"/>
    </row>
    <row r="57" spans="2:61" s="142" customFormat="1" ht="10.5" customHeight="1">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51"/>
      <c r="BG57" s="1150"/>
      <c r="BH57" s="1150"/>
      <c r="BI57" s="1149"/>
    </row>
    <row r="58" spans="2:61" s="142" customFormat="1" ht="7.5" customHeight="1">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51"/>
      <c r="BG58" s="1150"/>
      <c r="BH58" s="1150"/>
      <c r="BI58" s="1149"/>
    </row>
    <row r="59" spans="2:61" s="142" customFormat="1" ht="10.5" customHeight="1">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51"/>
      <c r="BG59" s="1150"/>
      <c r="BH59" s="1150"/>
      <c r="BI59" s="1149"/>
    </row>
    <row r="60" spans="2:61" s="142" customFormat="1" ht="7.5" customHeight="1">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51"/>
      <c r="BG60" s="1150"/>
      <c r="BH60" s="1150"/>
      <c r="BI60" s="1149"/>
    </row>
    <row r="61" spans="2:61" s="142" customFormat="1" ht="10.5" customHeight="1">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51"/>
      <c r="BG61" s="1150"/>
      <c r="BH61" s="1150"/>
      <c r="BI61" s="1149"/>
    </row>
    <row r="62" spans="2:61" s="142" customFormat="1" ht="7.5" customHeight="1">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51"/>
      <c r="BG62" s="1150"/>
      <c r="BH62" s="1150"/>
      <c r="BI62" s="1149"/>
    </row>
    <row r="63" spans="2:61" s="142" customFormat="1" ht="10.5" customHeight="1">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51"/>
      <c r="BG63" s="1150"/>
      <c r="BH63" s="1150"/>
      <c r="BI63" s="1149"/>
    </row>
    <row r="64" spans="2:61" s="142" customFormat="1" ht="7.5" customHeight="1">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51"/>
      <c r="BG64" s="1150"/>
      <c r="BH64" s="1150"/>
      <c r="BI64" s="1149"/>
    </row>
    <row r="65" spans="1:61" s="142" customFormat="1" ht="10.5" customHeight="1">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51"/>
      <c r="BG65" s="1150"/>
      <c r="BH65" s="1150"/>
      <c r="BI65" s="1149"/>
    </row>
    <row r="66" spans="1:61" s="142" customFormat="1" ht="7.5" customHeight="1">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51"/>
      <c r="BG66" s="1150"/>
      <c r="BH66" s="1150"/>
      <c r="BI66" s="1149"/>
    </row>
    <row r="67" spans="1:61" s="142" customFormat="1" ht="10.5" customHeight="1">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51"/>
      <c r="BG67" s="1150"/>
      <c r="BH67" s="1150"/>
      <c r="BI67" s="1149"/>
    </row>
    <row r="68" spans="1:61" s="142" customFormat="1" ht="7.5" customHeight="1">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51"/>
      <c r="BG68" s="1150"/>
      <c r="BH68" s="1150"/>
      <c r="BI68" s="1149"/>
    </row>
    <row r="69" spans="1:61" s="142" customFormat="1" ht="10.5" customHeight="1">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51"/>
      <c r="BG69" s="1150"/>
      <c r="BH69" s="1150"/>
      <c r="BI69" s="1149"/>
    </row>
    <row r="70" spans="1:61" s="142" customFormat="1" ht="7.5" customHeight="1">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51"/>
      <c r="BG70" s="1150"/>
      <c r="BH70" s="1150"/>
      <c r="BI70" s="1149"/>
    </row>
    <row r="71" spans="1:61" s="142" customFormat="1" ht="10.5" customHeight="1">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51"/>
      <c r="BG71" s="1150"/>
      <c r="BH71" s="1150"/>
      <c r="BI71" s="1149"/>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51"/>
      <c r="BG72" s="1150"/>
      <c r="BH72" s="1150"/>
      <c r="BI72" s="1149"/>
    </row>
    <row r="73" spans="1:61" s="142" customFormat="1" ht="18" customHeight="1">
      <c r="AE73" s="152"/>
      <c r="AF73" s="253" t="s">
        <v>250</v>
      </c>
      <c r="AG73" s="1156" t="s">
        <v>252</v>
      </c>
      <c r="AH73" s="1156"/>
      <c r="AI73" s="1156"/>
      <c r="AJ73" s="1156"/>
      <c r="AK73" s="1156"/>
      <c r="AL73" s="1156"/>
      <c r="AM73" s="1156"/>
      <c r="AN73" s="1156"/>
      <c r="AO73" s="1157"/>
      <c r="AP73" s="254" t="s">
        <v>251</v>
      </c>
      <c r="AQ73" s="1158" t="s">
        <v>111</v>
      </c>
      <c r="AR73" s="1158"/>
      <c r="AS73" s="1158"/>
      <c r="AT73" s="1158"/>
      <c r="AU73" s="1159"/>
      <c r="AV73" s="955" t="s">
        <v>253</v>
      </c>
      <c r="AW73" s="955"/>
      <c r="AX73" s="955"/>
      <c r="AY73" s="955"/>
      <c r="AZ73" s="955"/>
      <c r="BA73" s="955"/>
      <c r="BB73" s="955"/>
      <c r="BC73" s="955"/>
      <c r="BD73" s="955"/>
      <c r="BE73" s="956"/>
      <c r="BF73" s="1151"/>
      <c r="BG73" s="1150"/>
      <c r="BH73" s="1150"/>
      <c r="BI73" s="1149"/>
    </row>
    <row r="74" spans="1:61" s="142" customFormat="1" ht="9.9499999999999993" customHeight="1">
      <c r="AF74" s="1152">
        <f>SUM(AG16:AM69)</f>
        <v>0</v>
      </c>
      <c r="AG74" s="1153"/>
      <c r="AH74" s="1153"/>
      <c r="AI74" s="1153"/>
      <c r="AJ74" s="1153"/>
      <c r="AK74" s="1153"/>
      <c r="AL74" s="1153"/>
      <c r="AM74" s="1153"/>
      <c r="AN74" s="872" t="s">
        <v>98</v>
      </c>
      <c r="AO74" s="873"/>
      <c r="AP74" s="882" t="s">
        <v>112</v>
      </c>
      <c r="AQ74" s="883"/>
      <c r="AR74" s="883"/>
      <c r="AS74" s="883"/>
      <c r="AT74" s="883"/>
      <c r="AU74" s="884"/>
      <c r="AV74" s="1160">
        <f>ROUNDDOWN(AF74*AP75,0)</f>
        <v>0</v>
      </c>
      <c r="AW74" s="1153"/>
      <c r="AX74" s="1153"/>
      <c r="AY74" s="1153"/>
      <c r="AZ74" s="1153"/>
      <c r="BA74" s="1153"/>
      <c r="BB74" s="1153"/>
      <c r="BC74" s="1153"/>
      <c r="BD74" s="1153"/>
      <c r="BE74" s="932" t="s">
        <v>8</v>
      </c>
      <c r="BF74" s="1151"/>
      <c r="BG74" s="1150"/>
      <c r="BH74" s="1150"/>
      <c r="BI74" s="1149"/>
    </row>
    <row r="75" spans="1:61" s="142" customFormat="1" ht="9.9499999999999993" customHeight="1">
      <c r="AF75" s="1154"/>
      <c r="AG75" s="1155"/>
      <c r="AH75" s="1155"/>
      <c r="AI75" s="1155"/>
      <c r="AJ75" s="1155"/>
      <c r="AK75" s="1155"/>
      <c r="AL75" s="1155"/>
      <c r="AM75" s="1155"/>
      <c r="AN75" s="874"/>
      <c r="AO75" s="875"/>
      <c r="AP75" s="913">
        <v>0.02</v>
      </c>
      <c r="AQ75" s="421"/>
      <c r="AR75" s="421"/>
      <c r="AS75" s="421"/>
      <c r="AT75" s="421"/>
      <c r="AU75" s="914"/>
      <c r="AV75" s="1161"/>
      <c r="AW75" s="1155"/>
      <c r="AX75" s="1155"/>
      <c r="AY75" s="1155"/>
      <c r="AZ75" s="1155"/>
      <c r="BA75" s="1155"/>
      <c r="BB75" s="1155"/>
      <c r="BC75" s="1155"/>
      <c r="BD75" s="1155"/>
      <c r="BE75" s="933"/>
      <c r="BF75" s="1151"/>
      <c r="BG75" s="1150"/>
      <c r="BH75" s="1150"/>
      <c r="BI75" s="1149"/>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c r="BH91" s="162"/>
    </row>
    <row r="92" spans="2:61" s="142" customFormat="1" ht="15" customHeight="1">
      <c r="B92" s="141" t="s">
        <v>80</v>
      </c>
    </row>
    <row r="93" spans="2:61" s="142" customFormat="1" ht="11.1" customHeight="1">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499999999999993" customHeight="1">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499999999999993" customHeight="1">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0">
        <f ca="1">BA11</f>
        <v>30</v>
      </c>
      <c r="BB97" s="1141"/>
      <c r="BC97" s="902" t="s">
        <v>88</v>
      </c>
      <c r="BD97" s="902"/>
      <c r="BE97" s="1138"/>
    </row>
    <row r="98" spans="2:61" s="1" customFormat="1" ht="9.9499999999999993" customHeight="1">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42"/>
      <c r="BB98" s="1142"/>
      <c r="BC98" s="904"/>
      <c r="BD98" s="904"/>
      <c r="BE98" s="1139"/>
    </row>
    <row r="99" spans="2:61" s="1" customFormat="1" ht="9.9499999999999993" customHeight="1">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71" t="s">
        <v>89</v>
      </c>
      <c r="C100" s="1072"/>
      <c r="D100" s="1075" t="s">
        <v>90</v>
      </c>
      <c r="E100" s="1076"/>
      <c r="F100" s="1076"/>
      <c r="G100" s="1076"/>
      <c r="H100" s="1076"/>
      <c r="I100" s="1076"/>
      <c r="J100" s="1076"/>
      <c r="K100" s="1076"/>
      <c r="L100" s="1077"/>
      <c r="M100" s="1128" t="s">
        <v>91</v>
      </c>
      <c r="N100" s="1082"/>
      <c r="O100" s="1082"/>
      <c r="P100" s="1082"/>
      <c r="Q100" s="1082"/>
      <c r="R100" s="1082"/>
      <c r="S100" s="1129"/>
      <c r="T100" s="1081" t="s">
        <v>92</v>
      </c>
      <c r="U100" s="1082"/>
      <c r="V100" s="1082"/>
      <c r="W100" s="1082"/>
      <c r="X100" s="1082"/>
      <c r="Y100" s="1082"/>
      <c r="Z100" s="1082"/>
      <c r="AA100" s="1082"/>
      <c r="AB100" s="1082"/>
      <c r="AC100" s="1083"/>
      <c r="AD100" s="1112" t="s">
        <v>93</v>
      </c>
      <c r="AE100" s="1113"/>
      <c r="AF100" s="1081" t="s">
        <v>19</v>
      </c>
      <c r="AG100" s="1082"/>
      <c r="AH100" s="1082"/>
      <c r="AI100" s="1082"/>
      <c r="AJ100" s="1082"/>
      <c r="AK100" s="1082"/>
      <c r="AL100" s="1082"/>
      <c r="AM100" s="1082"/>
      <c r="AN100" s="1082"/>
      <c r="AO100" s="1083"/>
      <c r="AP100" s="1143" t="s">
        <v>94</v>
      </c>
      <c r="AQ100" s="1144"/>
      <c r="AR100" s="1144"/>
      <c r="AS100" s="1144"/>
      <c r="AT100" s="1144"/>
      <c r="AU100" s="1145"/>
      <c r="AV100" s="1081" t="s">
        <v>95</v>
      </c>
      <c r="AW100" s="1082"/>
      <c r="AX100" s="1082"/>
      <c r="AY100" s="1082"/>
      <c r="AZ100" s="1082"/>
      <c r="BA100" s="1082"/>
      <c r="BB100" s="1082"/>
      <c r="BC100" s="1082"/>
      <c r="BD100" s="1082"/>
      <c r="BE100" s="1104"/>
    </row>
    <row r="101" spans="2:61" s="2" customFormat="1" ht="12" customHeight="1">
      <c r="B101" s="1073"/>
      <c r="C101" s="1074"/>
      <c r="D101" s="1078"/>
      <c r="E101" s="1079"/>
      <c r="F101" s="1079"/>
      <c r="G101" s="1079"/>
      <c r="H101" s="1079"/>
      <c r="I101" s="1079"/>
      <c r="J101" s="1079"/>
      <c r="K101" s="1079"/>
      <c r="L101" s="1080"/>
      <c r="M101" s="1130"/>
      <c r="N101" s="1085"/>
      <c r="O101" s="1085"/>
      <c r="P101" s="1085"/>
      <c r="Q101" s="1085"/>
      <c r="R101" s="1085"/>
      <c r="S101" s="1131"/>
      <c r="T101" s="1084"/>
      <c r="U101" s="1085"/>
      <c r="V101" s="1085"/>
      <c r="W101" s="1085"/>
      <c r="X101" s="1085"/>
      <c r="Y101" s="1085"/>
      <c r="Z101" s="1085"/>
      <c r="AA101" s="1085"/>
      <c r="AB101" s="1085"/>
      <c r="AC101" s="1086"/>
      <c r="AD101" s="1114"/>
      <c r="AE101" s="1115"/>
      <c r="AF101" s="1084"/>
      <c r="AG101" s="1085"/>
      <c r="AH101" s="1085"/>
      <c r="AI101" s="1085"/>
      <c r="AJ101" s="1085"/>
      <c r="AK101" s="1085"/>
      <c r="AL101" s="1085"/>
      <c r="AM101" s="1085"/>
      <c r="AN101" s="1085"/>
      <c r="AO101" s="1086"/>
      <c r="AP101" s="1107" t="s">
        <v>96</v>
      </c>
      <c r="AQ101" s="1108"/>
      <c r="AR101" s="1109"/>
      <c r="AS101" s="1110" t="s">
        <v>97</v>
      </c>
      <c r="AT101" s="1108"/>
      <c r="AU101" s="1111"/>
      <c r="AV101" s="1105"/>
      <c r="AW101" s="1085"/>
      <c r="AX101" s="1085"/>
      <c r="AY101" s="1085"/>
      <c r="AZ101" s="1085"/>
      <c r="BA101" s="1085"/>
      <c r="BB101" s="1085"/>
      <c r="BC101" s="1085"/>
      <c r="BD101" s="1085"/>
      <c r="BE101" s="1106"/>
    </row>
    <row r="102" spans="2:61" s="142" customFormat="1" ht="7.5" customHeight="1">
      <c r="B102" s="1096">
        <v>31</v>
      </c>
      <c r="C102" s="1097"/>
      <c r="D102" s="1087" t="s">
        <v>142</v>
      </c>
      <c r="E102" s="1088"/>
      <c r="F102" s="1088"/>
      <c r="G102" s="1088"/>
      <c r="H102" s="1088"/>
      <c r="I102" s="1088"/>
      <c r="J102" s="1088"/>
      <c r="K102" s="1088"/>
      <c r="L102" s="1089"/>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36"/>
      <c r="AG102" s="887">
        <f>AG16</f>
        <v>0</v>
      </c>
      <c r="AH102" s="888"/>
      <c r="AI102" s="888"/>
      <c r="AJ102" s="888"/>
      <c r="AK102" s="888"/>
      <c r="AL102" s="888"/>
      <c r="AM102" s="889"/>
      <c r="AN102" s="1132" t="s">
        <v>98</v>
      </c>
      <c r="AO102" s="1133"/>
      <c r="AP102" s="1125" t="s">
        <v>99</v>
      </c>
      <c r="AQ102" s="1126"/>
      <c r="AR102" s="1127"/>
      <c r="AS102" s="1125" t="s">
        <v>99</v>
      </c>
      <c r="AT102" s="1126"/>
      <c r="AU102" s="1127"/>
      <c r="AV102" s="887">
        <f>AV16</f>
        <v>0</v>
      </c>
      <c r="AW102" s="888"/>
      <c r="AX102" s="888"/>
      <c r="AY102" s="888"/>
      <c r="AZ102" s="888"/>
      <c r="BA102" s="888"/>
      <c r="BB102" s="888"/>
      <c r="BC102" s="888"/>
      <c r="BD102" s="889"/>
      <c r="BE102" s="1146" t="s">
        <v>8</v>
      </c>
    </row>
    <row r="103" spans="2:61" s="142" customFormat="1" ht="10.5" customHeight="1">
      <c r="B103" s="1098"/>
      <c r="C103" s="1099"/>
      <c r="D103" s="1090"/>
      <c r="E103" s="1091"/>
      <c r="F103" s="1091"/>
      <c r="G103" s="1091"/>
      <c r="H103" s="1091"/>
      <c r="I103" s="1091"/>
      <c r="J103" s="1091"/>
      <c r="K103" s="1091"/>
      <c r="L103" s="1092"/>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37"/>
      <c r="AG103" s="890"/>
      <c r="AH103" s="891"/>
      <c r="AI103" s="891"/>
      <c r="AJ103" s="891"/>
      <c r="AK103" s="891"/>
      <c r="AL103" s="891"/>
      <c r="AM103" s="892"/>
      <c r="AN103" s="1134"/>
      <c r="AO103" s="1135"/>
      <c r="AP103" s="1122">
        <v>89</v>
      </c>
      <c r="AQ103" s="1009"/>
      <c r="AR103" s="922"/>
      <c r="AS103" s="1116" t="str">
        <f>AS17</f>
        <v/>
      </c>
      <c r="AT103" s="1117"/>
      <c r="AU103" s="1118"/>
      <c r="AV103" s="890"/>
      <c r="AW103" s="891"/>
      <c r="AX103" s="891"/>
      <c r="AY103" s="891"/>
      <c r="AZ103" s="891"/>
      <c r="BA103" s="891"/>
      <c r="BB103" s="891"/>
      <c r="BC103" s="891"/>
      <c r="BD103" s="892"/>
      <c r="BE103" s="1147"/>
      <c r="BF103" s="143"/>
      <c r="BG103" s="143"/>
      <c r="BH103" s="143"/>
      <c r="BI103" s="144" t="s">
        <v>100</v>
      </c>
    </row>
    <row r="104" spans="2:61" s="142" customFormat="1" ht="7.5" customHeight="1">
      <c r="B104" s="1098"/>
      <c r="C104" s="1099"/>
      <c r="D104" s="1090"/>
      <c r="E104" s="1091"/>
      <c r="F104" s="1091"/>
      <c r="G104" s="1091"/>
      <c r="H104" s="1091"/>
      <c r="I104" s="1091"/>
      <c r="J104" s="1091"/>
      <c r="K104" s="1091"/>
      <c r="L104" s="1092"/>
      <c r="M104" s="1063" t="str">
        <f>M18</f>
        <v>平成30年3月31日
以前のもの</v>
      </c>
      <c r="N104" s="1064"/>
      <c r="O104" s="1064"/>
      <c r="P104" s="1064"/>
      <c r="Q104" s="1064"/>
      <c r="R104" s="1064"/>
      <c r="S104" s="1065"/>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69"/>
      <c r="BF104" s="143"/>
      <c r="BG104" s="143"/>
      <c r="BH104" s="143"/>
      <c r="BI104" s="144"/>
    </row>
    <row r="105" spans="2:61" s="142" customFormat="1" ht="10.5" customHeight="1">
      <c r="B105" s="1098"/>
      <c r="C105" s="1099"/>
      <c r="D105" s="1090"/>
      <c r="E105" s="1091"/>
      <c r="F105" s="1091"/>
      <c r="G105" s="1091"/>
      <c r="H105" s="1091"/>
      <c r="I105" s="1091"/>
      <c r="J105" s="1091"/>
      <c r="K105" s="1091"/>
      <c r="L105" s="1092"/>
      <c r="M105" s="1066"/>
      <c r="N105" s="1067"/>
      <c r="O105" s="1067"/>
      <c r="P105" s="1067"/>
      <c r="Q105" s="1067"/>
      <c r="R105" s="1067"/>
      <c r="S105" s="1068"/>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19"/>
      <c r="AO105" s="1119"/>
      <c r="AP105" s="1122"/>
      <c r="AQ105" s="1123"/>
      <c r="AR105" s="1124"/>
      <c r="AS105" s="943"/>
      <c r="AT105" s="944"/>
      <c r="AU105" s="945"/>
      <c r="AV105" s="890"/>
      <c r="AW105" s="891"/>
      <c r="AX105" s="891"/>
      <c r="AY105" s="891"/>
      <c r="AZ105" s="891"/>
      <c r="BA105" s="891"/>
      <c r="BB105" s="891"/>
      <c r="BC105" s="891"/>
      <c r="BD105" s="892"/>
      <c r="BE105" s="1070"/>
      <c r="BF105" s="147">
        <v>4</v>
      </c>
      <c r="BG105" s="147">
        <v>3</v>
      </c>
      <c r="BH105" s="147">
        <v>2</v>
      </c>
      <c r="BI105" s="147">
        <v>1</v>
      </c>
    </row>
    <row r="106" spans="2:61" s="142" customFormat="1" ht="7.5" customHeight="1">
      <c r="B106" s="1100"/>
      <c r="C106" s="1101"/>
      <c r="D106" s="1090"/>
      <c r="E106" s="1091"/>
      <c r="F106" s="1091"/>
      <c r="G106" s="1091"/>
      <c r="H106" s="1091"/>
      <c r="I106" s="1091"/>
      <c r="J106" s="1091"/>
      <c r="K106" s="1091"/>
      <c r="L106" s="1092"/>
      <c r="M106" s="1063" t="str">
        <f>M20</f>
        <v>平成30年4月1日
以降のもの</v>
      </c>
      <c r="N106" s="1064"/>
      <c r="O106" s="1064"/>
      <c r="P106" s="1064"/>
      <c r="Q106" s="1064"/>
      <c r="R106" s="1064"/>
      <c r="S106" s="1065"/>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02"/>
      <c r="C107" s="1103"/>
      <c r="D107" s="1093"/>
      <c r="E107" s="1094"/>
      <c r="F107" s="1094"/>
      <c r="G107" s="1094"/>
      <c r="H107" s="1094"/>
      <c r="I107" s="1094"/>
      <c r="J107" s="1094"/>
      <c r="K107" s="1094"/>
      <c r="L107" s="1095"/>
      <c r="M107" s="1066"/>
      <c r="N107" s="1067"/>
      <c r="O107" s="1067"/>
      <c r="P107" s="1067"/>
      <c r="Q107" s="1067"/>
      <c r="R107" s="1067"/>
      <c r="S107" s="1068"/>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0"/>
      <c r="AO107" s="1121"/>
      <c r="AP107" s="1122"/>
      <c r="AQ107" s="1123"/>
      <c r="AR107" s="1124"/>
      <c r="AS107" s="943"/>
      <c r="AT107" s="944"/>
      <c r="AU107" s="945"/>
      <c r="AV107" s="890"/>
      <c r="AW107" s="891"/>
      <c r="AX107" s="891"/>
      <c r="AY107" s="891"/>
      <c r="AZ107" s="891"/>
      <c r="BA107" s="891"/>
      <c r="BB107" s="891"/>
      <c r="BC107" s="891"/>
      <c r="BD107" s="892"/>
      <c r="BE107" s="146"/>
      <c r="BF107" s="1151" t="s">
        <v>101</v>
      </c>
      <c r="BG107" s="1150" t="s">
        <v>102</v>
      </c>
      <c r="BH107" s="1150" t="s">
        <v>103</v>
      </c>
      <c r="BI107" s="1149" t="s">
        <v>104</v>
      </c>
    </row>
    <row r="108" spans="2:61" s="142" customFormat="1" ht="7.5" customHeight="1">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51"/>
      <c r="BG108" s="1150"/>
      <c r="BH108" s="1150"/>
      <c r="BI108" s="1149"/>
    </row>
    <row r="109" spans="2:61" s="142" customFormat="1" ht="10.5" customHeight="1">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51"/>
      <c r="BG109" s="1150"/>
      <c r="BH109" s="1150"/>
      <c r="BI109" s="1149"/>
    </row>
    <row r="110" spans="2:61" s="142" customFormat="1" ht="7.5" customHeight="1">
      <c r="B110" s="981"/>
      <c r="C110" s="897"/>
      <c r="D110" s="1029"/>
      <c r="E110" s="1030"/>
      <c r="F110" s="1030"/>
      <c r="G110" s="1030"/>
      <c r="H110" s="1030"/>
      <c r="I110" s="1030"/>
      <c r="J110" s="1030"/>
      <c r="K110" s="1030"/>
      <c r="L110" s="1031"/>
      <c r="M110" s="1063" t="str">
        <f>M24</f>
        <v>平成30年3月31日
以前のもの</v>
      </c>
      <c r="N110" s="1064"/>
      <c r="O110" s="1064"/>
      <c r="P110" s="1064"/>
      <c r="Q110" s="1064"/>
      <c r="R110" s="1064"/>
      <c r="S110" s="1065"/>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51"/>
      <c r="BG110" s="1150"/>
      <c r="BH110" s="1150"/>
      <c r="BI110" s="1149"/>
    </row>
    <row r="111" spans="2:61" s="142" customFormat="1" ht="10.5" customHeight="1">
      <c r="B111" s="981"/>
      <c r="C111" s="897"/>
      <c r="D111" s="1029"/>
      <c r="E111" s="1030"/>
      <c r="F111" s="1030"/>
      <c r="G111" s="1030"/>
      <c r="H111" s="1030"/>
      <c r="I111" s="1030"/>
      <c r="J111" s="1030"/>
      <c r="K111" s="1030"/>
      <c r="L111" s="1031"/>
      <c r="M111" s="1066"/>
      <c r="N111" s="1067"/>
      <c r="O111" s="1067"/>
      <c r="P111" s="1067"/>
      <c r="Q111" s="1067"/>
      <c r="R111" s="1067"/>
      <c r="S111" s="1068"/>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51"/>
      <c r="BG111" s="1150"/>
      <c r="BH111" s="1150"/>
      <c r="BI111" s="1149"/>
    </row>
    <row r="112" spans="2:61" s="142" customFormat="1" ht="7.5" customHeight="1">
      <c r="B112" s="981"/>
      <c r="C112" s="897"/>
      <c r="D112" s="1029"/>
      <c r="E112" s="1030"/>
      <c r="F112" s="1030"/>
      <c r="G112" s="1030"/>
      <c r="H112" s="1030"/>
      <c r="I112" s="1030"/>
      <c r="J112" s="1030"/>
      <c r="K112" s="1030"/>
      <c r="L112" s="1031"/>
      <c r="M112" s="1063" t="str">
        <f>M26</f>
        <v>平成30年4月1日
以降のもの</v>
      </c>
      <c r="N112" s="1064"/>
      <c r="O112" s="1064"/>
      <c r="P112" s="1064"/>
      <c r="Q112" s="1064"/>
      <c r="R112" s="1064"/>
      <c r="S112" s="1065"/>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51"/>
      <c r="BG112" s="1150"/>
      <c r="BH112" s="1150"/>
      <c r="BI112" s="1149"/>
    </row>
    <row r="113" spans="2:61" s="142" customFormat="1" ht="10.5" customHeight="1">
      <c r="B113" s="982"/>
      <c r="C113" s="900"/>
      <c r="D113" s="1032"/>
      <c r="E113" s="1033"/>
      <c r="F113" s="1033"/>
      <c r="G113" s="1033"/>
      <c r="H113" s="1033"/>
      <c r="I113" s="1033"/>
      <c r="J113" s="1033"/>
      <c r="K113" s="1033"/>
      <c r="L113" s="1034"/>
      <c r="M113" s="1066"/>
      <c r="N113" s="1067"/>
      <c r="O113" s="1067"/>
      <c r="P113" s="1067"/>
      <c r="Q113" s="1067"/>
      <c r="R113" s="1067"/>
      <c r="S113" s="1068"/>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51"/>
      <c r="BG113" s="1150"/>
      <c r="BH113" s="1150"/>
      <c r="BI113" s="1149"/>
    </row>
    <row r="114" spans="2:61" s="142" customFormat="1" ht="7.5" customHeight="1">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51"/>
      <c r="BG114" s="1150"/>
      <c r="BH114" s="1150"/>
      <c r="BI114" s="1149"/>
    </row>
    <row r="115" spans="2:61" s="142" customFormat="1" ht="10.5" customHeight="1">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51"/>
      <c r="BG115" s="1150"/>
      <c r="BH115" s="1150"/>
      <c r="BI115" s="1149"/>
    </row>
    <row r="116" spans="2:61" s="142" customFormat="1" ht="7.5" customHeight="1">
      <c r="B116" s="981"/>
      <c r="C116" s="897"/>
      <c r="D116" s="1029"/>
      <c r="E116" s="1030"/>
      <c r="F116" s="1030"/>
      <c r="G116" s="1030"/>
      <c r="H116" s="1030"/>
      <c r="I116" s="1030"/>
      <c r="J116" s="1030"/>
      <c r="K116" s="1030"/>
      <c r="L116" s="1031"/>
      <c r="M116" s="1063" t="str">
        <f>M30</f>
        <v>平成30年3月31日
以前のもの</v>
      </c>
      <c r="N116" s="1064"/>
      <c r="O116" s="1064"/>
      <c r="P116" s="1064"/>
      <c r="Q116" s="1064"/>
      <c r="R116" s="1064"/>
      <c r="S116" s="1065"/>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51"/>
      <c r="BG116" s="1150"/>
      <c r="BH116" s="1150"/>
      <c r="BI116" s="1149"/>
    </row>
    <row r="117" spans="2:61" s="142" customFormat="1" ht="10.5" customHeight="1">
      <c r="B117" s="981"/>
      <c r="C117" s="897"/>
      <c r="D117" s="1029"/>
      <c r="E117" s="1030"/>
      <c r="F117" s="1030"/>
      <c r="G117" s="1030"/>
      <c r="H117" s="1030"/>
      <c r="I117" s="1030"/>
      <c r="J117" s="1030"/>
      <c r="K117" s="1030"/>
      <c r="L117" s="1031"/>
      <c r="M117" s="1066"/>
      <c r="N117" s="1067"/>
      <c r="O117" s="1067"/>
      <c r="P117" s="1067"/>
      <c r="Q117" s="1067"/>
      <c r="R117" s="1067"/>
      <c r="S117" s="1068"/>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51"/>
      <c r="BG117" s="1150"/>
      <c r="BH117" s="1150"/>
      <c r="BI117" s="1149"/>
    </row>
    <row r="118" spans="2:61" s="142" customFormat="1" ht="7.5" customHeight="1">
      <c r="B118" s="981"/>
      <c r="C118" s="897"/>
      <c r="D118" s="1029"/>
      <c r="E118" s="1030"/>
      <c r="F118" s="1030"/>
      <c r="G118" s="1030"/>
      <c r="H118" s="1030"/>
      <c r="I118" s="1030"/>
      <c r="J118" s="1030"/>
      <c r="K118" s="1030"/>
      <c r="L118" s="1031"/>
      <c r="M118" s="1063" t="str">
        <f>M32</f>
        <v>平成30年4月1日
以降のもの</v>
      </c>
      <c r="N118" s="1064"/>
      <c r="O118" s="1064"/>
      <c r="P118" s="1064"/>
      <c r="Q118" s="1064"/>
      <c r="R118" s="1064"/>
      <c r="S118" s="1065"/>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51"/>
      <c r="BG118" s="1150"/>
      <c r="BH118" s="1150"/>
      <c r="BI118" s="1149"/>
    </row>
    <row r="119" spans="2:61" s="142" customFormat="1" ht="10.5" customHeight="1">
      <c r="B119" s="982"/>
      <c r="C119" s="900"/>
      <c r="D119" s="1032"/>
      <c r="E119" s="1033"/>
      <c r="F119" s="1033"/>
      <c r="G119" s="1033"/>
      <c r="H119" s="1033"/>
      <c r="I119" s="1033"/>
      <c r="J119" s="1033"/>
      <c r="K119" s="1033"/>
      <c r="L119" s="1034"/>
      <c r="M119" s="1066"/>
      <c r="N119" s="1067"/>
      <c r="O119" s="1067"/>
      <c r="P119" s="1067"/>
      <c r="Q119" s="1067"/>
      <c r="R119" s="1067"/>
      <c r="S119" s="1068"/>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51"/>
      <c r="BG119" s="1150"/>
      <c r="BH119" s="1150"/>
      <c r="BI119" s="1149"/>
    </row>
    <row r="120" spans="2:61" s="142" customFormat="1" ht="7.5" customHeight="1">
      <c r="B120" s="980">
        <v>34</v>
      </c>
      <c r="C120" s="916"/>
      <c r="D120" s="1162" t="s">
        <v>106</v>
      </c>
      <c r="E120" s="1163"/>
      <c r="F120" s="1163"/>
      <c r="G120" s="1163"/>
      <c r="H120" s="1163"/>
      <c r="I120" s="1163"/>
      <c r="J120" s="1163"/>
      <c r="K120" s="1163"/>
      <c r="L120" s="1164"/>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51"/>
      <c r="BG120" s="1150"/>
      <c r="BH120" s="1150"/>
      <c r="BI120" s="1149"/>
    </row>
    <row r="121" spans="2:61" s="142" customFormat="1" ht="10.5" customHeight="1">
      <c r="B121" s="981"/>
      <c r="C121" s="897"/>
      <c r="D121" s="1165"/>
      <c r="E121" s="1166"/>
      <c r="F121" s="1166"/>
      <c r="G121" s="1166"/>
      <c r="H121" s="1166"/>
      <c r="I121" s="1166"/>
      <c r="J121" s="1166"/>
      <c r="K121" s="1166"/>
      <c r="L121" s="1167"/>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51"/>
      <c r="BG121" s="1150"/>
      <c r="BH121" s="1150"/>
      <c r="BI121" s="1149"/>
    </row>
    <row r="122" spans="2:61" s="142" customFormat="1" ht="7.5" customHeight="1">
      <c r="B122" s="981"/>
      <c r="C122" s="897"/>
      <c r="D122" s="1165"/>
      <c r="E122" s="1166"/>
      <c r="F122" s="1166"/>
      <c r="G122" s="1166"/>
      <c r="H122" s="1166"/>
      <c r="I122" s="1166"/>
      <c r="J122" s="1166"/>
      <c r="K122" s="1166"/>
      <c r="L122" s="1167"/>
      <c r="M122" s="1063" t="str">
        <f>M36</f>
        <v>平成30年3月31日
以前のもの</v>
      </c>
      <c r="N122" s="1064"/>
      <c r="O122" s="1064"/>
      <c r="P122" s="1064"/>
      <c r="Q122" s="1064"/>
      <c r="R122" s="1064"/>
      <c r="S122" s="1065"/>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51"/>
      <c r="BG122" s="1150"/>
      <c r="BH122" s="1150"/>
      <c r="BI122" s="1149"/>
    </row>
    <row r="123" spans="2:61" s="142" customFormat="1" ht="10.5" customHeight="1">
      <c r="B123" s="981"/>
      <c r="C123" s="897"/>
      <c r="D123" s="1165"/>
      <c r="E123" s="1166"/>
      <c r="F123" s="1166"/>
      <c r="G123" s="1166"/>
      <c r="H123" s="1166"/>
      <c r="I123" s="1166"/>
      <c r="J123" s="1166"/>
      <c r="K123" s="1166"/>
      <c r="L123" s="1167"/>
      <c r="M123" s="1066"/>
      <c r="N123" s="1067"/>
      <c r="O123" s="1067"/>
      <c r="P123" s="1067"/>
      <c r="Q123" s="1067"/>
      <c r="R123" s="1067"/>
      <c r="S123" s="1068"/>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51"/>
      <c r="BG123" s="1150"/>
      <c r="BH123" s="1150"/>
      <c r="BI123" s="1149"/>
    </row>
    <row r="124" spans="2:61" s="142" customFormat="1" ht="7.5" customHeight="1">
      <c r="B124" s="981"/>
      <c r="C124" s="897"/>
      <c r="D124" s="1165"/>
      <c r="E124" s="1166"/>
      <c r="F124" s="1166"/>
      <c r="G124" s="1166"/>
      <c r="H124" s="1166"/>
      <c r="I124" s="1166"/>
      <c r="J124" s="1166"/>
      <c r="K124" s="1166"/>
      <c r="L124" s="1167"/>
      <c r="M124" s="1063" t="str">
        <f>M38</f>
        <v>平成30年4月1日
以降のもの</v>
      </c>
      <c r="N124" s="1064"/>
      <c r="O124" s="1064"/>
      <c r="P124" s="1064"/>
      <c r="Q124" s="1064"/>
      <c r="R124" s="1064"/>
      <c r="S124" s="1065"/>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51"/>
      <c r="BG124" s="1150"/>
      <c r="BH124" s="1150"/>
      <c r="BI124" s="1149"/>
    </row>
    <row r="125" spans="2:61" s="142" customFormat="1" ht="10.5" customHeight="1">
      <c r="B125" s="982"/>
      <c r="C125" s="900"/>
      <c r="D125" s="1168"/>
      <c r="E125" s="1169"/>
      <c r="F125" s="1169"/>
      <c r="G125" s="1169"/>
      <c r="H125" s="1169"/>
      <c r="I125" s="1169"/>
      <c r="J125" s="1169"/>
      <c r="K125" s="1169"/>
      <c r="L125" s="1170"/>
      <c r="M125" s="1066"/>
      <c r="N125" s="1067"/>
      <c r="O125" s="1067"/>
      <c r="P125" s="1067"/>
      <c r="Q125" s="1067"/>
      <c r="R125" s="1067"/>
      <c r="S125" s="1068"/>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51"/>
      <c r="BG125" s="1150"/>
      <c r="BH125" s="1150"/>
      <c r="BI125" s="1149"/>
    </row>
    <row r="126" spans="2:61" s="142" customFormat="1" ht="7.5" customHeight="1">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51"/>
      <c r="BG126" s="1150"/>
      <c r="BH126" s="1150"/>
      <c r="BI126" s="1149"/>
    </row>
    <row r="127" spans="2:61" s="142" customFormat="1" ht="10.5" customHeight="1">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51"/>
      <c r="BG127" s="1150"/>
      <c r="BH127" s="1150"/>
      <c r="BI127" s="1149"/>
    </row>
    <row r="128" spans="2:61" s="142" customFormat="1" ht="7.5" customHeight="1">
      <c r="B128" s="981"/>
      <c r="C128" s="897"/>
      <c r="D128" s="1029"/>
      <c r="E128" s="1030"/>
      <c r="F128" s="1030"/>
      <c r="G128" s="1030"/>
      <c r="H128" s="1030"/>
      <c r="I128" s="1030"/>
      <c r="J128" s="1030"/>
      <c r="K128" s="1030"/>
      <c r="L128" s="1031"/>
      <c r="M128" s="1063" t="str">
        <f>M42</f>
        <v>平成30年3月31日
以前のもの</v>
      </c>
      <c r="N128" s="1064"/>
      <c r="O128" s="1064"/>
      <c r="P128" s="1064"/>
      <c r="Q128" s="1064"/>
      <c r="R128" s="1064"/>
      <c r="S128" s="1065"/>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51"/>
      <c r="BG128" s="1150"/>
      <c r="BH128" s="1150"/>
      <c r="BI128" s="1149"/>
    </row>
    <row r="129" spans="2:61" s="142" customFormat="1" ht="10.5" customHeight="1">
      <c r="B129" s="981"/>
      <c r="C129" s="897"/>
      <c r="D129" s="1029"/>
      <c r="E129" s="1030"/>
      <c r="F129" s="1030"/>
      <c r="G129" s="1030"/>
      <c r="H129" s="1030"/>
      <c r="I129" s="1030"/>
      <c r="J129" s="1030"/>
      <c r="K129" s="1030"/>
      <c r="L129" s="1031"/>
      <c r="M129" s="1066"/>
      <c r="N129" s="1067"/>
      <c r="O129" s="1067"/>
      <c r="P129" s="1067"/>
      <c r="Q129" s="1067"/>
      <c r="R129" s="1067"/>
      <c r="S129" s="1068"/>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51"/>
      <c r="BG129" s="1150"/>
      <c r="BH129" s="1150"/>
      <c r="BI129" s="1149"/>
    </row>
    <row r="130" spans="2:61" s="142" customFormat="1" ht="7.5" customHeight="1">
      <c r="B130" s="981"/>
      <c r="C130" s="897"/>
      <c r="D130" s="1029"/>
      <c r="E130" s="1030"/>
      <c r="F130" s="1030"/>
      <c r="G130" s="1030"/>
      <c r="H130" s="1030"/>
      <c r="I130" s="1030"/>
      <c r="J130" s="1030"/>
      <c r="K130" s="1030"/>
      <c r="L130" s="1031"/>
      <c r="M130" s="1063" t="str">
        <f>M44</f>
        <v>平成30年4月1日
以降のもの</v>
      </c>
      <c r="N130" s="1064"/>
      <c r="O130" s="1064"/>
      <c r="P130" s="1064"/>
      <c r="Q130" s="1064"/>
      <c r="R130" s="1064"/>
      <c r="S130" s="1065"/>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51"/>
      <c r="BG130" s="1150"/>
      <c r="BH130" s="1150"/>
      <c r="BI130" s="1149"/>
    </row>
    <row r="131" spans="2:61" s="142" customFormat="1" ht="10.5" customHeight="1">
      <c r="B131" s="982"/>
      <c r="C131" s="900"/>
      <c r="D131" s="1032"/>
      <c r="E131" s="1033"/>
      <c r="F131" s="1033"/>
      <c r="G131" s="1033"/>
      <c r="H131" s="1033"/>
      <c r="I131" s="1033"/>
      <c r="J131" s="1033"/>
      <c r="K131" s="1033"/>
      <c r="L131" s="1034"/>
      <c r="M131" s="1066"/>
      <c r="N131" s="1067"/>
      <c r="O131" s="1067"/>
      <c r="P131" s="1067"/>
      <c r="Q131" s="1067"/>
      <c r="R131" s="1067"/>
      <c r="S131" s="1068"/>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51"/>
      <c r="BG131" s="1150"/>
      <c r="BH131" s="1150"/>
      <c r="BI131" s="1149"/>
    </row>
    <row r="132" spans="2:61" s="142" customFormat="1" ht="7.5" customHeight="1">
      <c r="B132" s="980">
        <v>38</v>
      </c>
      <c r="C132" s="916"/>
      <c r="D132" s="1162" t="s">
        <v>143</v>
      </c>
      <c r="E132" s="1163"/>
      <c r="F132" s="1163"/>
      <c r="G132" s="1163"/>
      <c r="H132" s="1163"/>
      <c r="I132" s="1163"/>
      <c r="J132" s="1163"/>
      <c r="K132" s="1163"/>
      <c r="L132" s="1164"/>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51"/>
      <c r="BG132" s="1150"/>
      <c r="BH132" s="1150"/>
      <c r="BI132" s="1149"/>
    </row>
    <row r="133" spans="2:61" s="142" customFormat="1" ht="10.5" customHeight="1">
      <c r="B133" s="981"/>
      <c r="C133" s="897"/>
      <c r="D133" s="1165"/>
      <c r="E133" s="1166"/>
      <c r="F133" s="1166"/>
      <c r="G133" s="1166"/>
      <c r="H133" s="1166"/>
      <c r="I133" s="1166"/>
      <c r="J133" s="1166"/>
      <c r="K133" s="1166"/>
      <c r="L133" s="1167"/>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51"/>
      <c r="BG133" s="1150"/>
      <c r="BH133" s="1150"/>
      <c r="BI133" s="1149"/>
    </row>
    <row r="134" spans="2:61" s="142" customFormat="1" ht="7.5" customHeight="1">
      <c r="B134" s="981"/>
      <c r="C134" s="897"/>
      <c r="D134" s="1165"/>
      <c r="E134" s="1166"/>
      <c r="F134" s="1166"/>
      <c r="G134" s="1166"/>
      <c r="H134" s="1166"/>
      <c r="I134" s="1166"/>
      <c r="J134" s="1166"/>
      <c r="K134" s="1166"/>
      <c r="L134" s="1167"/>
      <c r="M134" s="1063" t="str">
        <f>M48</f>
        <v>平成30年3月31日
以前のもの</v>
      </c>
      <c r="N134" s="1064"/>
      <c r="O134" s="1064"/>
      <c r="P134" s="1064"/>
      <c r="Q134" s="1064"/>
      <c r="R134" s="1064"/>
      <c r="S134" s="1065"/>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51"/>
      <c r="BG134" s="1150"/>
      <c r="BH134" s="1150"/>
      <c r="BI134" s="1149"/>
    </row>
    <row r="135" spans="2:61" s="142" customFormat="1" ht="10.5" customHeight="1">
      <c r="B135" s="981"/>
      <c r="C135" s="897"/>
      <c r="D135" s="1165"/>
      <c r="E135" s="1166"/>
      <c r="F135" s="1166"/>
      <c r="G135" s="1166"/>
      <c r="H135" s="1166"/>
      <c r="I135" s="1166"/>
      <c r="J135" s="1166"/>
      <c r="K135" s="1166"/>
      <c r="L135" s="1167"/>
      <c r="M135" s="1066"/>
      <c r="N135" s="1067"/>
      <c r="O135" s="1067"/>
      <c r="P135" s="1067"/>
      <c r="Q135" s="1067"/>
      <c r="R135" s="1067"/>
      <c r="S135" s="1068"/>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51"/>
      <c r="BG135" s="1150"/>
      <c r="BH135" s="1150"/>
      <c r="BI135" s="1149"/>
    </row>
    <row r="136" spans="2:61" s="142" customFormat="1" ht="7.5" customHeight="1">
      <c r="B136" s="981"/>
      <c r="C136" s="897"/>
      <c r="D136" s="1165"/>
      <c r="E136" s="1166"/>
      <c r="F136" s="1166"/>
      <c r="G136" s="1166"/>
      <c r="H136" s="1166"/>
      <c r="I136" s="1166"/>
      <c r="J136" s="1166"/>
      <c r="K136" s="1166"/>
      <c r="L136" s="1167"/>
      <c r="M136" s="1063" t="str">
        <f>M50</f>
        <v>平成30年4月1日
以降のもの</v>
      </c>
      <c r="N136" s="1064"/>
      <c r="O136" s="1064"/>
      <c r="P136" s="1064"/>
      <c r="Q136" s="1064"/>
      <c r="R136" s="1064"/>
      <c r="S136" s="1065"/>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51"/>
      <c r="BG136" s="1150"/>
      <c r="BH136" s="1150"/>
      <c r="BI136" s="1149"/>
    </row>
    <row r="137" spans="2:61" s="142" customFormat="1" ht="10.5" customHeight="1">
      <c r="B137" s="982"/>
      <c r="C137" s="900"/>
      <c r="D137" s="1165"/>
      <c r="E137" s="1166"/>
      <c r="F137" s="1166"/>
      <c r="G137" s="1166"/>
      <c r="H137" s="1166"/>
      <c r="I137" s="1166"/>
      <c r="J137" s="1166"/>
      <c r="K137" s="1166"/>
      <c r="L137" s="1167"/>
      <c r="M137" s="1066"/>
      <c r="N137" s="1067"/>
      <c r="O137" s="1067"/>
      <c r="P137" s="1067"/>
      <c r="Q137" s="1067"/>
      <c r="R137" s="1067"/>
      <c r="S137" s="1068"/>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51"/>
      <c r="BG137" s="1150"/>
      <c r="BH137" s="1150"/>
      <c r="BI137" s="1149"/>
    </row>
    <row r="138" spans="2:61" s="142" customFormat="1" ht="7.5" customHeight="1">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51"/>
      <c r="BG138" s="1150"/>
      <c r="BH138" s="1150"/>
      <c r="BI138" s="1149"/>
    </row>
    <row r="139" spans="2:61" s="142" customFormat="1" ht="10.5" customHeight="1">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51"/>
      <c r="BG139" s="1150"/>
      <c r="BH139" s="1150"/>
      <c r="BI139" s="1149"/>
    </row>
    <row r="140" spans="2:61" s="142" customFormat="1" ht="7.5" customHeight="1">
      <c r="B140" s="981"/>
      <c r="C140" s="897"/>
      <c r="D140" s="976"/>
      <c r="E140" s="977"/>
      <c r="F140" s="977"/>
      <c r="G140" s="1171"/>
      <c r="H140" s="1172"/>
      <c r="I140" s="1172"/>
      <c r="J140" s="1172"/>
      <c r="K140" s="1172"/>
      <c r="L140" s="1173"/>
      <c r="M140" s="1063" t="str">
        <f>M54</f>
        <v>平成30年3月31日
以前のもの</v>
      </c>
      <c r="N140" s="1064"/>
      <c r="O140" s="1064"/>
      <c r="P140" s="1064"/>
      <c r="Q140" s="1064"/>
      <c r="R140" s="1064"/>
      <c r="S140" s="1065"/>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51"/>
      <c r="BG140" s="1150"/>
      <c r="BH140" s="1150"/>
      <c r="BI140" s="1149"/>
    </row>
    <row r="141" spans="2:61" s="142" customFormat="1" ht="10.5" customHeight="1">
      <c r="B141" s="981"/>
      <c r="C141" s="897"/>
      <c r="D141" s="976"/>
      <c r="E141" s="977"/>
      <c r="F141" s="977"/>
      <c r="G141" s="1171"/>
      <c r="H141" s="1172"/>
      <c r="I141" s="1172"/>
      <c r="J141" s="1172"/>
      <c r="K141" s="1172"/>
      <c r="L141" s="1173"/>
      <c r="M141" s="1066"/>
      <c r="N141" s="1067"/>
      <c r="O141" s="1067"/>
      <c r="P141" s="1067"/>
      <c r="Q141" s="1067"/>
      <c r="R141" s="1067"/>
      <c r="S141" s="1068"/>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51"/>
      <c r="BG141" s="1150"/>
      <c r="BH141" s="1150"/>
      <c r="BI141" s="1149"/>
    </row>
    <row r="142" spans="2:61" s="142" customFormat="1" ht="7.5" customHeight="1">
      <c r="B142" s="981"/>
      <c r="C142" s="897"/>
      <c r="D142" s="976"/>
      <c r="E142" s="977"/>
      <c r="F142" s="977"/>
      <c r="G142" s="1171"/>
      <c r="H142" s="1172"/>
      <c r="I142" s="1172"/>
      <c r="J142" s="1172"/>
      <c r="K142" s="1172"/>
      <c r="L142" s="1173"/>
      <c r="M142" s="1063" t="str">
        <f>M56</f>
        <v>平成30年4月1日
以降のもの</v>
      </c>
      <c r="N142" s="1064"/>
      <c r="O142" s="1064"/>
      <c r="P142" s="1064"/>
      <c r="Q142" s="1064"/>
      <c r="R142" s="1064"/>
      <c r="S142" s="1065"/>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51"/>
      <c r="BG142" s="1150"/>
      <c r="BH142" s="1150"/>
      <c r="BI142" s="1149"/>
    </row>
    <row r="143" spans="2:61" s="142" customFormat="1" ht="10.5" customHeight="1">
      <c r="B143" s="981"/>
      <c r="C143" s="897"/>
      <c r="D143" s="976"/>
      <c r="E143" s="977"/>
      <c r="F143" s="977"/>
      <c r="G143" s="1171"/>
      <c r="H143" s="1172"/>
      <c r="I143" s="1172"/>
      <c r="J143" s="1172"/>
      <c r="K143" s="1172"/>
      <c r="L143" s="1173"/>
      <c r="M143" s="1066"/>
      <c r="N143" s="1067"/>
      <c r="O143" s="1067"/>
      <c r="P143" s="1067"/>
      <c r="Q143" s="1067"/>
      <c r="R143" s="1067"/>
      <c r="S143" s="1068"/>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51"/>
      <c r="BG143" s="1150"/>
      <c r="BH143" s="1150"/>
      <c r="BI143" s="1149"/>
    </row>
    <row r="144" spans="2:61" s="142" customFormat="1" ht="7.5" customHeight="1">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51"/>
      <c r="BG144" s="1150"/>
      <c r="BH144" s="1150"/>
      <c r="BI144" s="1149"/>
    </row>
    <row r="145" spans="1:61" s="142" customFormat="1" ht="10.5" customHeight="1">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51"/>
      <c r="BG145" s="1150"/>
      <c r="BH145" s="1150"/>
      <c r="BI145" s="1149"/>
    </row>
    <row r="146" spans="1:61" s="142" customFormat="1" ht="7.5" customHeight="1">
      <c r="B146" s="981"/>
      <c r="C146" s="897"/>
      <c r="D146" s="976"/>
      <c r="E146" s="977"/>
      <c r="F146" s="977"/>
      <c r="G146" s="1171"/>
      <c r="H146" s="1172"/>
      <c r="I146" s="1172"/>
      <c r="J146" s="1172"/>
      <c r="K146" s="1172"/>
      <c r="L146" s="1173"/>
      <c r="M146" s="1063" t="str">
        <f>M60</f>
        <v>平成30年3月31日
以前のもの</v>
      </c>
      <c r="N146" s="1064"/>
      <c r="O146" s="1064"/>
      <c r="P146" s="1064"/>
      <c r="Q146" s="1064"/>
      <c r="R146" s="1064"/>
      <c r="S146" s="1065"/>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51"/>
      <c r="BG146" s="1150"/>
      <c r="BH146" s="1150"/>
      <c r="BI146" s="1149"/>
    </row>
    <row r="147" spans="1:61" s="142" customFormat="1" ht="10.5" customHeight="1">
      <c r="B147" s="981"/>
      <c r="C147" s="897"/>
      <c r="D147" s="976"/>
      <c r="E147" s="977"/>
      <c r="F147" s="977"/>
      <c r="G147" s="1171"/>
      <c r="H147" s="1172"/>
      <c r="I147" s="1172"/>
      <c r="J147" s="1172"/>
      <c r="K147" s="1172"/>
      <c r="L147" s="1173"/>
      <c r="M147" s="1066"/>
      <c r="N147" s="1067"/>
      <c r="O147" s="1067"/>
      <c r="P147" s="1067"/>
      <c r="Q147" s="1067"/>
      <c r="R147" s="1067"/>
      <c r="S147" s="1068"/>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51"/>
      <c r="BG147" s="1150"/>
      <c r="BH147" s="1150"/>
      <c r="BI147" s="1149"/>
    </row>
    <row r="148" spans="1:61" s="142" customFormat="1" ht="7.5" customHeight="1">
      <c r="B148" s="981"/>
      <c r="C148" s="897"/>
      <c r="D148" s="976"/>
      <c r="E148" s="977"/>
      <c r="F148" s="977"/>
      <c r="G148" s="1171"/>
      <c r="H148" s="1172"/>
      <c r="I148" s="1172"/>
      <c r="J148" s="1172"/>
      <c r="K148" s="1172"/>
      <c r="L148" s="1173"/>
      <c r="M148" s="1063" t="str">
        <f>M62</f>
        <v>平成30年4月1日
以降のもの</v>
      </c>
      <c r="N148" s="1064"/>
      <c r="O148" s="1064"/>
      <c r="P148" s="1064"/>
      <c r="Q148" s="1064"/>
      <c r="R148" s="1064"/>
      <c r="S148" s="1065"/>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51"/>
      <c r="BG148" s="1150"/>
      <c r="BH148" s="1150"/>
      <c r="BI148" s="1149"/>
    </row>
    <row r="149" spans="1:61" s="142" customFormat="1" ht="10.5" customHeight="1">
      <c r="B149" s="982"/>
      <c r="C149" s="900"/>
      <c r="D149" s="978"/>
      <c r="E149" s="979"/>
      <c r="F149" s="979"/>
      <c r="G149" s="1171"/>
      <c r="H149" s="1172"/>
      <c r="I149" s="1172"/>
      <c r="J149" s="1172"/>
      <c r="K149" s="1172"/>
      <c r="L149" s="1173"/>
      <c r="M149" s="1066"/>
      <c r="N149" s="1067"/>
      <c r="O149" s="1067"/>
      <c r="P149" s="1067"/>
      <c r="Q149" s="1067"/>
      <c r="R149" s="1067"/>
      <c r="S149" s="1068"/>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51"/>
      <c r="BG149" s="1150"/>
      <c r="BH149" s="1150"/>
      <c r="BI149" s="1149"/>
    </row>
    <row r="150" spans="1:61" s="142" customFormat="1" ht="7.5" customHeight="1">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51"/>
      <c r="BG150" s="1150"/>
      <c r="BH150" s="1150"/>
      <c r="BI150" s="1149"/>
    </row>
    <row r="151" spans="1:61" s="142" customFormat="1" ht="10.5" customHeight="1">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51"/>
      <c r="BG151" s="1150"/>
      <c r="BH151" s="1150"/>
      <c r="BI151" s="1149"/>
    </row>
    <row r="152" spans="1:61" s="142" customFormat="1" ht="7.5" customHeight="1">
      <c r="B152" s="1020"/>
      <c r="C152" s="1021"/>
      <c r="D152" s="1029"/>
      <c r="E152" s="1030"/>
      <c r="F152" s="1030"/>
      <c r="G152" s="1030"/>
      <c r="H152" s="1030"/>
      <c r="I152" s="1030"/>
      <c r="J152" s="1030"/>
      <c r="K152" s="1030"/>
      <c r="L152" s="1031"/>
      <c r="M152" s="1063" t="str">
        <f>M66</f>
        <v>平成30年3月31日
以前のもの</v>
      </c>
      <c r="N152" s="1064"/>
      <c r="O152" s="1064"/>
      <c r="P152" s="1064"/>
      <c r="Q152" s="1064"/>
      <c r="R152" s="1064"/>
      <c r="S152" s="1065"/>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51"/>
      <c r="BG152" s="1150"/>
      <c r="BH152" s="1150"/>
      <c r="BI152" s="1149"/>
    </row>
    <row r="153" spans="1:61" s="142" customFormat="1" ht="10.5" customHeight="1">
      <c r="B153" s="1020"/>
      <c r="C153" s="1021"/>
      <c r="D153" s="1029"/>
      <c r="E153" s="1030"/>
      <c r="F153" s="1030"/>
      <c r="G153" s="1030"/>
      <c r="H153" s="1030"/>
      <c r="I153" s="1030"/>
      <c r="J153" s="1030"/>
      <c r="K153" s="1030"/>
      <c r="L153" s="1031"/>
      <c r="M153" s="1066"/>
      <c r="N153" s="1067"/>
      <c r="O153" s="1067"/>
      <c r="P153" s="1067"/>
      <c r="Q153" s="1067"/>
      <c r="R153" s="1067"/>
      <c r="S153" s="1068"/>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51"/>
      <c r="BG153" s="1150"/>
      <c r="BH153" s="1150"/>
      <c r="BI153" s="1149"/>
    </row>
    <row r="154" spans="1:61" s="142" customFormat="1" ht="7.5" customHeight="1">
      <c r="B154" s="1022"/>
      <c r="C154" s="1023"/>
      <c r="D154" s="1029"/>
      <c r="E154" s="1030"/>
      <c r="F154" s="1030"/>
      <c r="G154" s="1030"/>
      <c r="H154" s="1030"/>
      <c r="I154" s="1030"/>
      <c r="J154" s="1030"/>
      <c r="K154" s="1030"/>
      <c r="L154" s="1031"/>
      <c r="M154" s="1063" t="str">
        <f>M68</f>
        <v>平成30年4月1日
以降のもの</v>
      </c>
      <c r="N154" s="1064"/>
      <c r="O154" s="1064"/>
      <c r="P154" s="1064"/>
      <c r="Q154" s="1064"/>
      <c r="R154" s="1064"/>
      <c r="S154" s="1065"/>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51"/>
      <c r="BG154" s="1150"/>
      <c r="BH154" s="1150"/>
      <c r="BI154" s="1149"/>
    </row>
    <row r="155" spans="1:61" s="142" customFormat="1" ht="10.5" customHeight="1">
      <c r="B155" s="1024"/>
      <c r="C155" s="1025"/>
      <c r="D155" s="1032"/>
      <c r="E155" s="1033"/>
      <c r="F155" s="1033"/>
      <c r="G155" s="1033"/>
      <c r="H155" s="1033"/>
      <c r="I155" s="1033"/>
      <c r="J155" s="1033"/>
      <c r="K155" s="1033"/>
      <c r="L155" s="1034"/>
      <c r="M155" s="1066"/>
      <c r="N155" s="1067"/>
      <c r="O155" s="1067"/>
      <c r="P155" s="1067"/>
      <c r="Q155" s="1067"/>
      <c r="R155" s="1067"/>
      <c r="S155" s="1068"/>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51"/>
      <c r="BG155" s="1150"/>
      <c r="BH155" s="1150"/>
      <c r="BI155" s="1149"/>
    </row>
    <row r="156" spans="1:61" s="142" customFormat="1" ht="7.5" customHeight="1">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51"/>
      <c r="BG156" s="1150"/>
      <c r="BH156" s="1150"/>
      <c r="BI156" s="1149"/>
    </row>
    <row r="157" spans="1:61" s="142" customFormat="1" ht="10.5" customHeight="1">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51"/>
      <c r="BG157" s="1150"/>
      <c r="BH157" s="1150"/>
      <c r="BI157" s="1149"/>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51"/>
      <c r="BG158" s="1150"/>
      <c r="BH158" s="1150"/>
      <c r="BI158" s="1149"/>
    </row>
    <row r="159" spans="1:61" s="142" customFormat="1" ht="18" customHeight="1">
      <c r="AE159" s="152"/>
      <c r="AF159" s="253" t="s">
        <v>241</v>
      </c>
      <c r="AG159" s="1156" t="s">
        <v>242</v>
      </c>
      <c r="AH159" s="1156"/>
      <c r="AI159" s="1156"/>
      <c r="AJ159" s="1156"/>
      <c r="AK159" s="1156"/>
      <c r="AL159" s="1156"/>
      <c r="AM159" s="1156"/>
      <c r="AN159" s="1156"/>
      <c r="AO159" s="1157"/>
      <c r="AP159" s="254" t="s">
        <v>251</v>
      </c>
      <c r="AQ159" s="1158" t="s">
        <v>111</v>
      </c>
      <c r="AR159" s="1158"/>
      <c r="AS159" s="1158"/>
      <c r="AT159" s="1158"/>
      <c r="AU159" s="1159"/>
      <c r="AV159" s="955" t="s">
        <v>253</v>
      </c>
      <c r="AW159" s="955"/>
      <c r="AX159" s="955"/>
      <c r="AY159" s="955"/>
      <c r="AZ159" s="955"/>
      <c r="BA159" s="955"/>
      <c r="BB159" s="955"/>
      <c r="BC159" s="955"/>
      <c r="BD159" s="955"/>
      <c r="BE159" s="956"/>
      <c r="BF159" s="1151"/>
      <c r="BG159" s="1150"/>
      <c r="BH159" s="1150"/>
      <c r="BI159" s="1149"/>
    </row>
    <row r="160" spans="1:61" s="142" customFormat="1" ht="9.9499999999999993" customHeight="1">
      <c r="AF160" s="1152">
        <f>AF74</f>
        <v>0</v>
      </c>
      <c r="AG160" s="1153"/>
      <c r="AH160" s="1153"/>
      <c r="AI160" s="1153"/>
      <c r="AJ160" s="1153"/>
      <c r="AK160" s="1153"/>
      <c r="AL160" s="1153"/>
      <c r="AM160" s="1153"/>
      <c r="AN160" s="872" t="s">
        <v>98</v>
      </c>
      <c r="AO160" s="873"/>
      <c r="AP160" s="882" t="s">
        <v>112</v>
      </c>
      <c r="AQ160" s="883"/>
      <c r="AR160" s="883"/>
      <c r="AS160" s="883"/>
      <c r="AT160" s="883"/>
      <c r="AU160" s="884"/>
      <c r="AV160" s="1160">
        <f>AV74</f>
        <v>0</v>
      </c>
      <c r="AW160" s="1153"/>
      <c r="AX160" s="1153"/>
      <c r="AY160" s="1153"/>
      <c r="AZ160" s="1153"/>
      <c r="BA160" s="1153"/>
      <c r="BB160" s="1153"/>
      <c r="BC160" s="1153"/>
      <c r="BD160" s="1153"/>
      <c r="BE160" s="932" t="s">
        <v>8</v>
      </c>
      <c r="BF160" s="1151"/>
      <c r="BG160" s="1150"/>
      <c r="BH160" s="1150"/>
      <c r="BI160" s="1149"/>
    </row>
    <row r="161" spans="2:61" s="142" customFormat="1" ht="9.9499999999999993" customHeight="1">
      <c r="AF161" s="1154"/>
      <c r="AG161" s="1155"/>
      <c r="AH161" s="1155"/>
      <c r="AI161" s="1155"/>
      <c r="AJ161" s="1155"/>
      <c r="AK161" s="1155"/>
      <c r="AL161" s="1155"/>
      <c r="AM161" s="1155"/>
      <c r="AN161" s="874"/>
      <c r="AO161" s="875"/>
      <c r="AP161" s="913">
        <f>AP75</f>
        <v>0.02</v>
      </c>
      <c r="AQ161" s="421"/>
      <c r="AR161" s="421"/>
      <c r="AS161" s="421"/>
      <c r="AT161" s="421"/>
      <c r="AU161" s="914"/>
      <c r="AV161" s="1161"/>
      <c r="AW161" s="1155"/>
      <c r="AX161" s="1155"/>
      <c r="AY161" s="1155"/>
      <c r="AZ161" s="1155"/>
      <c r="BA161" s="1155"/>
      <c r="BB161" s="1155"/>
      <c r="BC161" s="1155"/>
      <c r="BD161" s="1155"/>
      <c r="BE161" s="933"/>
      <c r="BF161" s="1151"/>
      <c r="BG161" s="1150"/>
      <c r="BH161" s="1150"/>
      <c r="BI161" s="1149"/>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4">
        <f>D78</f>
        <v>0</v>
      </c>
      <c r="E164" s="1014"/>
      <c r="F164" s="1014"/>
      <c r="G164" s="190"/>
      <c r="H164" s="190"/>
      <c r="I164" s="1014">
        <f>I78</f>
        <v>0</v>
      </c>
      <c r="J164" s="1014"/>
      <c r="K164" s="1014"/>
      <c r="L164" s="190"/>
      <c r="M164" s="1014">
        <f>M78</f>
        <v>0</v>
      </c>
      <c r="N164" s="1014"/>
      <c r="O164" s="1014"/>
    </row>
    <row r="165" spans="2:61" s="157" customFormat="1" ht="11.1" customHeight="1">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objects="1" scenarios="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T119:AB119"/>
    <mergeCell ref="M102:S103"/>
    <mergeCell ref="T102:AB102"/>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N111:AO111"/>
    <mergeCell ref="AG110:AM111"/>
    <mergeCell ref="AS110:AU111"/>
    <mergeCell ref="AS104:AU105"/>
    <mergeCell ref="AS114:AU115"/>
    <mergeCell ref="AG116:AM117"/>
    <mergeCell ref="AN108:AO109"/>
    <mergeCell ref="AS130:AU131"/>
    <mergeCell ref="M126:S127"/>
    <mergeCell ref="AS124:AU125"/>
    <mergeCell ref="AF122:AF123"/>
    <mergeCell ref="AG122:AM123"/>
    <mergeCell ref="AS122:AU123"/>
    <mergeCell ref="AD124:AE125"/>
    <mergeCell ref="AP122:AR123"/>
    <mergeCell ref="T126:AB126"/>
    <mergeCell ref="AP124:AR125"/>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AD48:AE51"/>
    <mergeCell ref="AG24:AM25"/>
    <mergeCell ref="AF30:AF31"/>
    <mergeCell ref="AD26:AE27"/>
    <mergeCell ref="AF28:AF29"/>
    <mergeCell ref="AF24:AF25"/>
    <mergeCell ref="T47:AB47"/>
    <mergeCell ref="AC40:AC41"/>
    <mergeCell ref="AD38:AE39"/>
    <mergeCell ref="AD22:AE25"/>
    <mergeCell ref="AG30:AM31"/>
    <mergeCell ref="AG28:AM29"/>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AV28:BD29"/>
    <mergeCell ref="AV32:BD33"/>
    <mergeCell ref="AS32:AU33"/>
    <mergeCell ref="AP28:AR29"/>
    <mergeCell ref="AV40:BD41"/>
    <mergeCell ref="AV36:BD37"/>
    <mergeCell ref="AV30:BD31"/>
    <mergeCell ref="AS46:AU47"/>
    <mergeCell ref="AS36:AU37"/>
    <mergeCell ref="AS40:AU41"/>
    <mergeCell ref="AP38:AR39"/>
    <mergeCell ref="AS30:AU31"/>
    <mergeCell ref="AG36:AM37"/>
    <mergeCell ref="AF38:AF39"/>
    <mergeCell ref="AP36:AR37"/>
    <mergeCell ref="AD34:AE35"/>
    <mergeCell ref="AF34:AF35"/>
    <mergeCell ref="AP34:AR35"/>
    <mergeCell ref="AN34:AO35"/>
    <mergeCell ref="AD40:AE41"/>
    <mergeCell ref="AF32:AF33"/>
    <mergeCell ref="AN33:AO33"/>
    <mergeCell ref="AP30:AR33"/>
    <mergeCell ref="AN37:AO37"/>
    <mergeCell ref="AG34:AM35"/>
    <mergeCell ref="AF36:AF37"/>
    <mergeCell ref="AG32:AM3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row r="38" spans="3:19" ht="13.5">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2"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syokokai</cp:lastModifiedBy>
  <cp:lastPrinted>2019-10-03T13:53:06Z</cp:lastPrinted>
  <dcterms:created xsi:type="dcterms:W3CDTF">2007-02-15T04:02:24Z</dcterms:created>
  <dcterms:modified xsi:type="dcterms:W3CDTF">2021-03-24T03:05:41Z</dcterms:modified>
</cp:coreProperties>
</file>